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7635" tabRatio="639" activeTab="1"/>
  </bookViews>
  <sheets>
    <sheet name="3" sheetId="1" r:id="rId1"/>
    <sheet name="4" sheetId="2" r:id="rId2"/>
    <sheet name="Лист1" sheetId="3" r:id="rId3"/>
  </sheets>
  <definedNames>
    <definedName name="Z_45424CF5_BCAC_4C9C_B429_A07126B5A9DA_.wvu.Cols" localSheetId="1" hidden="1">'4'!$A:$A</definedName>
    <definedName name="Z_45424CF5_BCAC_4C9C_B429_A07126B5A9DA_.wvu.PrintArea" localSheetId="0" hidden="1">'3'!$A$1:$E$26</definedName>
    <definedName name="Z_45424CF5_BCAC_4C9C_B429_A07126B5A9DA_.wvu.PrintArea" localSheetId="1" hidden="1">'4'!$A$4:$E$28</definedName>
    <definedName name="Z_45424CF5_BCAC_4C9C_B429_A07126B5A9DA_.wvu.Rows" localSheetId="1" hidden="1">'4'!#REF!</definedName>
    <definedName name="Z_5BA3B245_EF19_47D9_A019_71BE180A3C5D_.wvu.Cols" localSheetId="1" hidden="1">'4'!$A:$A</definedName>
    <definedName name="Z_5BA3B245_EF19_47D9_A019_71BE180A3C5D_.wvu.PrintArea" localSheetId="0" hidden="1">'3'!$A$1:$E$26</definedName>
    <definedName name="Z_5BA3B245_EF19_47D9_A019_71BE180A3C5D_.wvu.PrintArea" localSheetId="1" hidden="1">'4'!$A$4:$E$28</definedName>
    <definedName name="Z_5BA3B245_EF19_47D9_A019_71BE180A3C5D_.wvu.Rows" localSheetId="1" hidden="1">'4'!#REF!</definedName>
    <definedName name="_xlnm.Print_Area" localSheetId="0">'3'!$A$1:$E$26</definedName>
    <definedName name="_xlnm.Print_Area" localSheetId="1">'4'!$A$1:$J$249</definedName>
  </definedNames>
  <calcPr calcId="144525"/>
  <customWorkbookViews>
    <customWorkbookView name="WIN7XP - Личное представление" guid="{5BA3B245-EF19-47D9-A019-71BE180A3C5D}" mergeInterval="0" personalView="1" maximized="1" xWindow="1" yWindow="1" windowWidth="1280" windowHeight="805" tabRatio="959" activeSheetId="2"/>
    <customWorkbookView name="Admin - Личное представление" guid="{45424CF5-BCAC-4C9C-B429-A07126B5A9DA}" mergeInterval="0" personalView="1" maximized="1" windowWidth="1276" windowHeight="785" tabRatio="959" activeSheetId="2"/>
  </customWorkbookViews>
</workbook>
</file>

<file path=xl/calcChain.xml><?xml version="1.0" encoding="utf-8"?>
<calcChain xmlns="http://schemas.openxmlformats.org/spreadsheetml/2006/main">
  <c r="D88" i="2" l="1"/>
  <c r="D87" i="2"/>
  <c r="D189" i="2" l="1"/>
  <c r="F189" i="2"/>
  <c r="D187" i="2"/>
  <c r="F187" i="2"/>
  <c r="D183" i="2"/>
  <c r="D185" i="2"/>
  <c r="D72" i="2"/>
  <c r="F72" i="2"/>
  <c r="D68" i="2"/>
  <c r="D41" i="2"/>
  <c r="D43" i="2"/>
  <c r="D31" i="2"/>
  <c r="D39" i="2"/>
  <c r="D162" i="2" l="1"/>
  <c r="D158" i="2"/>
  <c r="D157" i="2"/>
  <c r="D156" i="2"/>
  <c r="D154" i="2"/>
  <c r="D153" i="2"/>
  <c r="D152" i="2"/>
  <c r="D151" i="2"/>
  <c r="D150" i="2"/>
  <c r="D149" i="2"/>
  <c r="D148" i="2"/>
  <c r="D146" i="2"/>
  <c r="D145" i="2"/>
  <c r="D144" i="2"/>
  <c r="D142" i="2"/>
  <c r="D141" i="2"/>
  <c r="D140" i="2"/>
  <c r="D138" i="2"/>
  <c r="D137" i="2"/>
  <c r="D136" i="2"/>
  <c r="D83" i="2" l="1"/>
  <c r="D82" i="2"/>
  <c r="D79" i="2"/>
  <c r="D78" i="2"/>
  <c r="D77" i="2"/>
  <c r="D73" i="2" l="1"/>
  <c r="J72" i="2"/>
  <c r="I72" i="2"/>
  <c r="H72" i="2"/>
  <c r="G72" i="2"/>
  <c r="E72" i="2"/>
  <c r="J71" i="2"/>
  <c r="I71" i="2"/>
  <c r="H71" i="2"/>
  <c r="G71" i="2"/>
  <c r="F71" i="2"/>
  <c r="E71" i="2"/>
  <c r="D71" i="2" s="1"/>
  <c r="D61" i="2"/>
  <c r="D59" i="2"/>
  <c r="D57" i="2"/>
  <c r="D56" i="2"/>
  <c r="D196" i="2"/>
  <c r="J195" i="2"/>
  <c r="I195" i="2"/>
  <c r="H195" i="2"/>
  <c r="G195" i="2"/>
  <c r="F195" i="2"/>
  <c r="E195" i="2"/>
  <c r="D66" i="2" l="1"/>
  <c r="D65" i="2"/>
  <c r="D64" i="2"/>
  <c r="D63" i="2"/>
  <c r="D62" i="2"/>
  <c r="D53" i="2"/>
  <c r="D52" i="2"/>
  <c r="D51" i="2"/>
  <c r="D10" i="2"/>
  <c r="D11" i="2"/>
  <c r="D12" i="2"/>
  <c r="D14" i="2"/>
  <c r="D15" i="2"/>
  <c r="D16" i="2"/>
  <c r="D17" i="2"/>
  <c r="D18" i="2"/>
  <c r="D19" i="2"/>
  <c r="D20" i="2"/>
  <c r="D22" i="2"/>
  <c r="D23" i="2"/>
  <c r="D24" i="2"/>
  <c r="D26" i="2"/>
  <c r="D27" i="2"/>
  <c r="D28" i="2"/>
  <c r="D29" i="2"/>
  <c r="D33" i="2"/>
  <c r="D35" i="2"/>
  <c r="D48" i="2"/>
  <c r="D47" i="2"/>
  <c r="D112" i="2" l="1"/>
  <c r="D122" i="2"/>
  <c r="F9" i="2"/>
  <c r="G9" i="2"/>
  <c r="H9" i="2"/>
  <c r="I9" i="2"/>
  <c r="J9" i="2"/>
  <c r="G13" i="2"/>
  <c r="H13" i="2"/>
  <c r="I13" i="2"/>
  <c r="J13" i="2"/>
  <c r="F21" i="2"/>
  <c r="G21" i="2"/>
  <c r="H21" i="2"/>
  <c r="I21" i="2"/>
  <c r="J21" i="2"/>
  <c r="F25" i="2"/>
  <c r="G25" i="2"/>
  <c r="H25" i="2"/>
  <c r="I25" i="2"/>
  <c r="J25" i="2"/>
  <c r="G50" i="2"/>
  <c r="H50" i="2"/>
  <c r="I50" i="2"/>
  <c r="J50" i="2"/>
  <c r="F54" i="2"/>
  <c r="F70" i="2" s="1"/>
  <c r="G54" i="2"/>
  <c r="G70" i="2" s="1"/>
  <c r="H54" i="2"/>
  <c r="H70" i="2" s="1"/>
  <c r="I54" i="2"/>
  <c r="J54" i="2"/>
  <c r="F76" i="2"/>
  <c r="G76" i="2"/>
  <c r="H76" i="2"/>
  <c r="I76" i="2"/>
  <c r="J76" i="2"/>
  <c r="F85" i="2"/>
  <c r="G85" i="2"/>
  <c r="H85" i="2"/>
  <c r="I85" i="2"/>
  <c r="J85" i="2"/>
  <c r="F98" i="2"/>
  <c r="G98" i="2"/>
  <c r="H98" i="2"/>
  <c r="I98" i="2"/>
  <c r="J98" i="2"/>
  <c r="F102" i="2"/>
  <c r="G102" i="2"/>
  <c r="H102" i="2"/>
  <c r="I102" i="2"/>
  <c r="J102" i="2"/>
  <c r="F106" i="2"/>
  <c r="G106" i="2"/>
  <c r="H106" i="2"/>
  <c r="I106" i="2"/>
  <c r="J106" i="2"/>
  <c r="F110" i="2"/>
  <c r="G110" i="2"/>
  <c r="H110" i="2"/>
  <c r="I110" i="2"/>
  <c r="J110" i="2"/>
  <c r="F114" i="2"/>
  <c r="G114" i="2"/>
  <c r="H114" i="2"/>
  <c r="I114" i="2"/>
  <c r="J114" i="2"/>
  <c r="F131" i="2"/>
  <c r="G131" i="2"/>
  <c r="H131" i="2"/>
  <c r="I131" i="2"/>
  <c r="J131" i="2"/>
  <c r="F132" i="2"/>
  <c r="G132" i="2"/>
  <c r="H132" i="2"/>
  <c r="I132" i="2"/>
  <c r="J132" i="2"/>
  <c r="F135" i="2"/>
  <c r="D135" i="2" s="1"/>
  <c r="G135" i="2"/>
  <c r="H135" i="2"/>
  <c r="I135" i="2"/>
  <c r="J135" i="2"/>
  <c r="F139" i="2"/>
  <c r="G139" i="2"/>
  <c r="H139" i="2"/>
  <c r="I139" i="2"/>
  <c r="J139" i="2"/>
  <c r="F143" i="2"/>
  <c r="G143" i="2"/>
  <c r="H143" i="2"/>
  <c r="I143" i="2"/>
  <c r="J143" i="2"/>
  <c r="G147" i="2"/>
  <c r="H147" i="2"/>
  <c r="I147" i="2"/>
  <c r="J147" i="2"/>
  <c r="F155" i="2"/>
  <c r="G155" i="2"/>
  <c r="H155" i="2"/>
  <c r="I155" i="2"/>
  <c r="J155" i="2"/>
  <c r="F160" i="2"/>
  <c r="G160" i="2"/>
  <c r="H160" i="2"/>
  <c r="I160" i="2"/>
  <c r="J160" i="2"/>
  <c r="F161" i="2"/>
  <c r="G161" i="2"/>
  <c r="H161" i="2"/>
  <c r="I161" i="2"/>
  <c r="J161" i="2"/>
  <c r="F188" i="2"/>
  <c r="F194" i="2" s="1"/>
  <c r="G188" i="2"/>
  <c r="H188" i="2"/>
  <c r="I188" i="2"/>
  <c r="J188" i="2"/>
  <c r="H187" i="2" l="1"/>
  <c r="H194" i="2"/>
  <c r="D161" i="2"/>
  <c r="D147" i="2"/>
  <c r="J70" i="2"/>
  <c r="G187" i="2"/>
  <c r="G194" i="2"/>
  <c r="J187" i="2"/>
  <c r="J194" i="2"/>
  <c r="I187" i="2"/>
  <c r="I194" i="2"/>
  <c r="I70" i="2"/>
  <c r="F45" i="2"/>
  <c r="F193" i="2" s="1"/>
  <c r="G45" i="2"/>
  <c r="D50" i="2"/>
  <c r="I45" i="2"/>
  <c r="J45" i="2"/>
  <c r="H45" i="2"/>
  <c r="I130" i="2"/>
  <c r="G159" i="2"/>
  <c r="I159" i="2"/>
  <c r="G130" i="2"/>
  <c r="J130" i="2"/>
  <c r="H130" i="2"/>
  <c r="F130" i="2"/>
  <c r="J159" i="2"/>
  <c r="H159" i="2"/>
  <c r="F159" i="2"/>
  <c r="E132" i="2"/>
  <c r="D109" i="2"/>
  <c r="D108" i="2"/>
  <c r="D107" i="2"/>
  <c r="E106" i="2"/>
  <c r="D105" i="2"/>
  <c r="D104" i="2"/>
  <c r="D103" i="2"/>
  <c r="E102" i="2"/>
  <c r="E131" i="2"/>
  <c r="E98" i="2"/>
  <c r="E110" i="2"/>
  <c r="E114" i="2"/>
  <c r="D101" i="2"/>
  <c r="D100" i="2"/>
  <c r="D99" i="2"/>
  <c r="D126" i="2"/>
  <c r="E85" i="2"/>
  <c r="E54" i="2"/>
  <c r="E13" i="2"/>
  <c r="D13" i="2" s="1"/>
  <c r="E188" i="2"/>
  <c r="E194" i="2" s="1"/>
  <c r="D194" i="2" s="1"/>
  <c r="E81" i="2"/>
  <c r="D81" i="2" s="1"/>
  <c r="E76" i="2"/>
  <c r="E160" i="2"/>
  <c r="D160" i="2" s="1"/>
  <c r="D127" i="2"/>
  <c r="D128" i="2"/>
  <c r="D129" i="2"/>
  <c r="E155" i="2"/>
  <c r="D155" i="2" s="1"/>
  <c r="E143" i="2"/>
  <c r="D143" i="2" s="1"/>
  <c r="E139" i="2"/>
  <c r="D139" i="2" s="1"/>
  <c r="E25" i="2"/>
  <c r="D25" i="2" s="1"/>
  <c r="E21" i="2"/>
  <c r="D21" i="2" s="1"/>
  <c r="E9" i="2"/>
  <c r="D9" i="2" s="1"/>
  <c r="E80" i="2" l="1"/>
  <c r="D80" i="2" s="1"/>
  <c r="D76" i="2"/>
  <c r="D159" i="2"/>
  <c r="D54" i="2"/>
  <c r="D55" i="2" s="1"/>
  <c r="E70" i="2"/>
  <c r="D70" i="2" s="1"/>
  <c r="G193" i="2"/>
  <c r="E45" i="2"/>
  <c r="D45" i="2" s="1"/>
  <c r="I193" i="2"/>
  <c r="H193" i="2"/>
  <c r="J193" i="2"/>
  <c r="D110" i="2"/>
  <c r="D102" i="2"/>
  <c r="E130" i="2"/>
  <c r="D106" i="2"/>
  <c r="D193" i="2" l="1"/>
  <c r="D90" i="2"/>
  <c r="D91" i="2"/>
  <c r="D92" i="2"/>
  <c r="D93" i="2"/>
  <c r="D94" i="2"/>
  <c r="D95" i="2"/>
  <c r="D96" i="2"/>
  <c r="D97" i="2"/>
  <c r="D118" i="2"/>
  <c r="D119" i="2"/>
  <c r="D120" i="2"/>
  <c r="D121" i="2"/>
  <c r="D133" i="2" l="1"/>
  <c r="D131" i="2"/>
  <c r="D26" i="1"/>
</calcChain>
</file>

<file path=xl/sharedStrings.xml><?xml version="1.0" encoding="utf-8"?>
<sst xmlns="http://schemas.openxmlformats.org/spreadsheetml/2006/main" count="341" uniqueCount="117">
  <si>
    <t>источник финан.</t>
  </si>
  <si>
    <t>всего</t>
  </si>
  <si>
    <t>об</t>
  </si>
  <si>
    <t>мб</t>
  </si>
  <si>
    <t>сп</t>
  </si>
  <si>
    <t>есть</t>
  </si>
  <si>
    <t>Муниципальное образование (район, населенный пункт)</t>
  </si>
  <si>
    <t>Наименование мероприятия</t>
  </si>
  <si>
    <t>Стоимость мероприятий                  (тыс. руб.)</t>
  </si>
  <si>
    <t>Краткое обоснование</t>
  </si>
  <si>
    <t>нет</t>
  </si>
  <si>
    <t>ИТОГО:</t>
  </si>
  <si>
    <t>Износ сетей</t>
  </si>
  <si>
    <t>Наличие проектно-сметной документации, наличие экспертизы</t>
  </si>
  <si>
    <t>Анализ существующего состояния водохозяйственного комплекса Варненского муниципального района, перечень мероприятий и прогнозные показатели их стоимости</t>
  </si>
  <si>
    <t>с.Варна</t>
  </si>
  <si>
    <t>Реконструкция 3 скважин</t>
  </si>
  <si>
    <t>Дефицит воды</t>
  </si>
  <si>
    <t xml:space="preserve">Капремонт сетей водоснабжения </t>
  </si>
  <si>
    <t>№635-ЖКХ-КР</t>
  </si>
  <si>
    <t xml:space="preserve"> Улучшение качества питьевой воды, снижение потерь воды</t>
  </si>
  <si>
    <t>Строительство водовода к с. Варна от скважин</t>
  </si>
  <si>
    <t>18км.  Обеспечение населения питьевой водой из централизованного источника</t>
  </si>
  <si>
    <t>с. Лейпциг</t>
  </si>
  <si>
    <t>Капремонт сетей водоснабжения 8,0 км</t>
  </si>
  <si>
    <t>Наружные сети водопровода</t>
  </si>
  <si>
    <t>№646/2 от 08.08.05г.</t>
  </si>
  <si>
    <t>6756 п.м. Обеспечение населения питьевой водой из централизованного источника</t>
  </si>
  <si>
    <t>п. Саламат</t>
  </si>
  <si>
    <t>№585/2 от 01.09.04г</t>
  </si>
  <si>
    <t>3494 п.м. Обеспечение населения питьевой водой из централизованного источника</t>
  </si>
  <si>
    <t>с. Николаевка</t>
  </si>
  <si>
    <t>Капремонт сетей водоснабжения 6,0км</t>
  </si>
  <si>
    <t>№364-ЖКХ-КР-223 от 14.08.2007г</t>
  </si>
  <si>
    <t>Замена устаревшего оборудования, снижение износа, улучшение качества питьевой воды, снижение потерь</t>
  </si>
  <si>
    <t>п. Дружный</t>
  </si>
  <si>
    <t>Водоснабжение</t>
  </si>
  <si>
    <t>№69/2-31/07 от 22.03.2007г</t>
  </si>
  <si>
    <t>5000п.м. Обеспечение населения питьевой водой из централизованного источника</t>
  </si>
  <si>
    <t>п. Солнце</t>
  </si>
  <si>
    <t>Капремонт сетей водоснабжения 3,5км</t>
  </si>
  <si>
    <t>№70/2-48/07 от 22.03.2007г</t>
  </si>
  <si>
    <t>4000п.м. Обеспечение населения питьевой водой из централизованного источника</t>
  </si>
  <si>
    <t>п.Новопокровка</t>
  </si>
  <si>
    <t>Капитальный ремонт поселковых водопроводных сетей</t>
  </si>
  <si>
    <t>№328-2.М.-КР</t>
  </si>
  <si>
    <t>11370 п.м. Обеспечение населения питьевой водой из централизованного источника, снижение потерь воды</t>
  </si>
  <si>
    <t>с. Кулевчи</t>
  </si>
  <si>
    <t>10000п.м. Обеспечение населения питьевой водой из централизованного источника</t>
  </si>
  <si>
    <t>с. Катенино</t>
  </si>
  <si>
    <t>с. Арчаглы-Аят</t>
  </si>
  <si>
    <t>12000п.м. Обеспечение населения питьевой водой из централизованного источника</t>
  </si>
  <si>
    <t>с. Александровка</t>
  </si>
  <si>
    <t>с. Бородиновка</t>
  </si>
  <si>
    <t>8300п.м. Обеспечение населения питьевой водой из централизованного источника</t>
  </si>
  <si>
    <t>с. Алексеевка</t>
  </si>
  <si>
    <t>с. Толсты</t>
  </si>
  <si>
    <t>7000п.м. Обеспечение населения питьевой водой из централизованного источника</t>
  </si>
  <si>
    <t>с. Красный Октябрь</t>
  </si>
  <si>
    <t>с. Казановка</t>
  </si>
  <si>
    <t>Разработка проектно-сметной документации и строительство очистных сооружений канализации (насосные станции 2 шт., напорный коллектор)</t>
  </si>
  <si>
    <t xml:space="preserve">Улучшение очистки сточных вод, применение современного оборудования </t>
  </si>
  <si>
    <t>Реконструкция сетей водоотведения</t>
  </si>
  <si>
    <t>4000п.м. Замена устаревшего оборудования, снижение износа, улучшение качества питьевой воды, снижение потерь</t>
  </si>
  <si>
    <t>Стоимость мероприятий                    (тыс. руб.)</t>
  </si>
  <si>
    <t>Строительство трассы электролинии 10/0,4кВ и ТП для электроснабжения 58-ми жилых домов по ул.Уральской, Северная, Козлова, Кочурова, Светлая Варненского района</t>
  </si>
  <si>
    <t>Электроснабжение 40 индивидуальных жилых домов в с.Варна Варненского района Челябинской области (квартал жилой застройки в районе ЦРБ)</t>
  </si>
  <si>
    <t>Электроснабжение 40 индивидуальных жилых домов в с.Варна Варненского района Челябинской области (квартал жилой застройки на ст.Тамерлан)</t>
  </si>
  <si>
    <t>Электроснабжение 40 индивидуальных жилых домов в с.Варна Варненского района Челябинской области (квартал жилой застройки в районе СХТ, улиц: Варенникова, Российская, Литвинова)</t>
  </si>
  <si>
    <t>ПОДПРОГРАММА «КОМПЛЕКСНОЕ РАЗВИТИЕ СИСТЕМ ГАЗОСНАБЖЕНИЯ ВАРНЕНСКОГО МУНИЦИПАЛЬНОГО РАЙОНА»</t>
  </si>
  <si>
    <t>Итого по программе</t>
  </si>
  <si>
    <t>Итого по разделу</t>
  </si>
  <si>
    <t xml:space="preserve">Итого по разделу </t>
  </si>
  <si>
    <t>Ремонт газораспределительных сетей (аврийно-востановительные работы) на территории Варненского муниципального района</t>
  </si>
  <si>
    <t>Прочие работы по газоснабжениюе жилых домов  населенных пунктов района</t>
  </si>
  <si>
    <t>Возмещение доп.расходов теплоснабжающих предприятий коммунального комплекса, подтв. ЕТО, ВСЕГО, в том числе по поселениям:</t>
  </si>
  <si>
    <t>Покровское сельское поселение</t>
  </si>
  <si>
    <t>Ремонт сетей водоснабжения, водонапорных башен, ремонтные работы по очистке скважин Варненского сельского поселения</t>
  </si>
  <si>
    <t>ПОДПРОГРАММА «КОМПЛЕКСНОЕ РАЗВИТИЕ СИСТЕМ ТЕПЛОСНАБЖЕНИЯ ВАРНЕНСКОГО МУНИЦИПАЛЬНОГО РАЙОНА »</t>
  </si>
  <si>
    <t>Подводящий газопровод высокого давления поселок Казановка-поселок Алексеевка Варненского муниципального района Челябинской области</t>
  </si>
  <si>
    <t>Подводящий газопровод высокого давления для газоснабжения жилых домов с.Лейпциг Варненского муниципального района Челябинской области</t>
  </si>
  <si>
    <t>ПОДПРОГРАММА «КАПИТАЛЬНЫЙ РЕМОНТ МНОГОКВАРТИРНЫХ ДОМОВ НА ТЕРРИТОРИИ ВАРНЕНСКОГО МУНИЦИПАЛЬНОГО РАЙОНА»</t>
  </si>
  <si>
    <t>с.Варна, ул.Спартака, 1 (ремонт крыши)</t>
  </si>
  <si>
    <t>с.Варна, ул.Спартака, 3 (комплексный ремонт)</t>
  </si>
  <si>
    <t>с.Варна, ул.Спартака, 13 (комплексный ремонт)</t>
  </si>
  <si>
    <t>с.Варна, ул.Спартака, 1 (комплексный ремонт)</t>
  </si>
  <si>
    <t>к  постановлению администрации Варненского муниципального района</t>
  </si>
  <si>
    <t xml:space="preserve">Перечень мероприятий "Программы комплексного развития систем коммунальной инфраструктуры  Варненского муниципального района на 2015-2025 годы"
</t>
  </si>
  <si>
    <t>ПОДПРОГРАММА «МЕРОПРИЯТИЯ МЕЖПОСЕЛЕНЧЕСКОГО ХАРАКТЕРА ПО ОХРАНЕ ОКРУЖАЮЩЕЙ СРЕДЫ В ВАРНЕНСКОМ МУНИЦИПАЛЬНОМ РАЙОНЕ»</t>
  </si>
  <si>
    <t xml:space="preserve">ПОДПРОГРАММА «КОМПЛЕКСНОЕ РАЗВИТИЕ СИСТЕМ ВОДОСНАБЖЕНИЯ И ВОДООТВЕДЕНИЯ ВАРНЕНСКОГО МУНИЦИПАЛЬНОГО РАЙОНА »
</t>
  </si>
  <si>
    <t>Строительство очистных сооружений центральной канализации с. Варна, в том числе ПСД (насосные станции 2 шт., напорный коллектор)</t>
  </si>
  <si>
    <t>Газоснабжение жилых домов в селе Варна, в том числе ПСД</t>
  </si>
  <si>
    <t>ПОДПРОГРАММА «КОМПЛЕКСНОЕ РАЗВИТИЕ СИСТЕМ ЭЛЕКТОРСНАБЖЕНИЯ ВАРНЕНСКОГО МУНИЦИПАЛЬНОГО РАЙОНА</t>
  </si>
  <si>
    <t>МЕРОПРИЯТИЯ МЕЖПОСЕЛЕНЧЕСКОГО ХАРАКТЕРА ПО ОХРАНЕ ОКРУЖАЮЩЕЙ СРЕДЫ В ВАРНЕНСКОМ МУНИЦИПАЛЬНОМ РАЙОНЕ</t>
  </si>
  <si>
    <t>Реконструкция сетей водоотведения с. Варна в том числе ПСД</t>
  </si>
  <si>
    <t>Алексеевское сельское поселение</t>
  </si>
  <si>
    <t xml:space="preserve">Бородиновское сельское поселение </t>
  </si>
  <si>
    <t xml:space="preserve">Варненское сельское поселение </t>
  </si>
  <si>
    <t xml:space="preserve">Краснооктябрьского сельское поселение </t>
  </si>
  <si>
    <t xml:space="preserve">Лейпцигское сельское поселение </t>
  </si>
  <si>
    <t>Оплата взносов за капитальный ремонт</t>
  </si>
  <si>
    <t>Разработка проектов зон санитарной охраны для питьевых источников</t>
  </si>
  <si>
    <t xml:space="preserve">Челябинской области от                                №   </t>
  </si>
  <si>
    <t>Николаевское  сельское поселение</t>
  </si>
  <si>
    <t>Газоснабжение жилых домов в с.Алексеевка</t>
  </si>
  <si>
    <t>Модернизация и капитальный ремонт систем теплоснабжения (теплтраса и котельные) ,Николаевское сельское поселение.</t>
  </si>
  <si>
    <t>Созд.услов.отдыха населения Варненское сп</t>
  </si>
  <si>
    <t>Разработка и корректировка схем теплоснабжения</t>
  </si>
  <si>
    <t>п.Новый Урал,ул.Шоссейная,34</t>
  </si>
  <si>
    <t>Управление строительства и ЖКХ</t>
  </si>
  <si>
    <t>Подготовка к отопительному сезону</t>
  </si>
  <si>
    <t>Прочие работы по водоснабжению</t>
  </si>
  <si>
    <t>Ремонт водопроводных сетей Варненского муниципального района.</t>
  </si>
  <si>
    <t>Разработка ПСД на ремонт водопровода</t>
  </si>
  <si>
    <t>сб</t>
  </si>
  <si>
    <t>Содержание и ремонт сетей водоотведения</t>
  </si>
  <si>
    <t>Модернизация  и ремонт систем теплоснабжения всех поселений Варненского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</si>
</sst>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98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0" fillId="0" borderId="10" xfId="0" applyFont="1" applyBorder="1"/>
    <xf numFmtId="0" fontId="1" fillId="0" borderId="10" xfId="0" applyFont="1" applyBorder="1"/>
    <xf numFmtId="0" fontId="20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left" vertical="center"/>
    </xf>
    <xf numFmtId="0" fontId="0" fillId="0" borderId="13" xfId="0" applyBorder="1"/>
    <xf numFmtId="0" fontId="28" fillId="0" borderId="0" xfId="0" applyFont="1" applyBorder="1" applyAlignment="1">
      <alignment horizontal="left" vertical="center"/>
    </xf>
    <xf numFmtId="0" fontId="1" fillId="0" borderId="0" xfId="0" applyFont="1" applyBorder="1"/>
    <xf numFmtId="0" fontId="0" fillId="0" borderId="0" xfId="0" applyBorder="1"/>
    <xf numFmtId="0" fontId="26" fillId="0" borderId="0" xfId="0" applyFont="1" applyBorder="1"/>
    <xf numFmtId="0" fontId="0" fillId="0" borderId="0" xfId="0" applyFont="1" applyBorder="1"/>
    <xf numFmtId="0" fontId="27" fillId="0" borderId="0" xfId="0" applyFont="1" applyBorder="1"/>
    <xf numFmtId="0" fontId="0" fillId="25" borderId="0" xfId="0" applyFill="1" applyBorder="1"/>
    <xf numFmtId="0" fontId="20" fillId="0" borderId="10" xfId="0" applyFont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0" fontId="20" fillId="25" borderId="10" xfId="0" applyFont="1" applyFill="1" applyBorder="1" applyAlignment="1">
      <alignment horizontal="center" vertical="top"/>
    </xf>
    <xf numFmtId="0" fontId="19" fillId="25" borderId="10" xfId="0" applyFont="1" applyFill="1" applyBorder="1" applyAlignment="1">
      <alignment horizontal="center" vertical="top"/>
    </xf>
    <xf numFmtId="2" fontId="20" fillId="0" borderId="10" xfId="0" applyNumberFormat="1" applyFont="1" applyFill="1" applyBorder="1" applyAlignment="1">
      <alignment horizontal="center" vertical="top" wrapText="1"/>
    </xf>
    <xf numFmtId="2" fontId="20" fillId="0" borderId="10" xfId="0" applyNumberFormat="1" applyFont="1" applyFill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/>
    </xf>
    <xf numFmtId="2" fontId="20" fillId="0" borderId="10" xfId="0" applyNumberFormat="1" applyFont="1" applyBorder="1" applyAlignment="1">
      <alignment horizontal="center" vertical="top"/>
    </xf>
    <xf numFmtId="2" fontId="19" fillId="25" borderId="10" xfId="0" applyNumberFormat="1" applyFont="1" applyFill="1" applyBorder="1" applyAlignment="1">
      <alignment horizontal="center" vertical="top"/>
    </xf>
    <xf numFmtId="2" fontId="19" fillId="0" borderId="10" xfId="0" applyNumberFormat="1" applyFont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 wrapText="1"/>
    </xf>
    <xf numFmtId="2" fontId="19" fillId="25" borderId="10" xfId="0" applyNumberFormat="1" applyFont="1" applyFill="1" applyBorder="1" applyAlignment="1">
      <alignment horizontal="center" vertical="top" wrapText="1"/>
    </xf>
    <xf numFmtId="0" fontId="24" fillId="25" borderId="10" xfId="0" applyFont="1" applyFill="1" applyBorder="1"/>
    <xf numFmtId="0" fontId="0" fillId="25" borderId="10" xfId="0" applyFont="1" applyFill="1" applyBorder="1"/>
    <xf numFmtId="164" fontId="24" fillId="25" borderId="10" xfId="0" applyNumberFormat="1" applyFont="1" applyFill="1" applyBorder="1"/>
    <xf numFmtId="0" fontId="20" fillId="25" borderId="10" xfId="0" applyFont="1" applyFill="1" applyBorder="1"/>
    <xf numFmtId="0" fontId="19" fillId="25" borderId="10" xfId="0" applyFont="1" applyFill="1" applyBorder="1"/>
    <xf numFmtId="164" fontId="0" fillId="25" borderId="10" xfId="0" applyNumberFormat="1" applyFont="1" applyFill="1" applyBorder="1"/>
    <xf numFmtId="0" fontId="0" fillId="25" borderId="10" xfId="0" applyFont="1" applyFill="1" applyBorder="1" applyAlignment="1">
      <alignment horizontal="right"/>
    </xf>
    <xf numFmtId="0" fontId="29" fillId="0" borderId="10" xfId="0" applyFont="1" applyBorder="1" applyAlignment="1">
      <alignment horizontal="center" vertical="center" textRotation="90"/>
    </xf>
    <xf numFmtId="0" fontId="19" fillId="25" borderId="10" xfId="0" applyFont="1" applyFill="1" applyBorder="1" applyAlignment="1">
      <alignment horizontal="center" vertical="center"/>
    </xf>
    <xf numFmtId="2" fontId="20" fillId="25" borderId="10" xfId="0" applyNumberFormat="1" applyFont="1" applyFill="1" applyBorder="1" applyAlignment="1">
      <alignment horizontal="center" vertical="center" wrapText="1"/>
    </xf>
    <xf numFmtId="2" fontId="19" fillId="25" borderId="10" xfId="0" applyNumberFormat="1" applyFont="1" applyFill="1" applyBorder="1" applyAlignment="1">
      <alignment horizontal="center" vertical="center" wrapText="1"/>
    </xf>
    <xf numFmtId="164" fontId="20" fillId="25" borderId="10" xfId="0" applyNumberFormat="1" applyFont="1" applyFill="1" applyBorder="1" applyAlignment="1">
      <alignment horizontal="center" vertical="center"/>
    </xf>
    <xf numFmtId="164" fontId="19" fillId="25" borderId="10" xfId="0" applyNumberFormat="1" applyFont="1" applyFill="1" applyBorder="1" applyAlignment="1">
      <alignment horizontal="center" vertical="center"/>
    </xf>
    <xf numFmtId="165" fontId="20" fillId="25" borderId="10" xfId="0" applyNumberFormat="1" applyFont="1" applyFill="1" applyBorder="1" applyAlignment="1">
      <alignment horizontal="center" vertical="top" wrapText="1"/>
    </xf>
    <xf numFmtId="0" fontId="1" fillId="0" borderId="12" xfId="0" applyFont="1" applyBorder="1"/>
    <xf numFmtId="0" fontId="0" fillId="0" borderId="15" xfId="0" applyBorder="1"/>
    <xf numFmtId="0" fontId="0" fillId="0" borderId="11" xfId="0" applyBorder="1"/>
    <xf numFmtId="0" fontId="28" fillId="25" borderId="10" xfId="0" applyFont="1" applyFill="1" applyBorder="1" applyAlignment="1">
      <alignment horizontal="center" vertical="center" wrapText="1"/>
    </xf>
    <xf numFmtId="0" fontId="29" fillId="25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/>
    </xf>
    <xf numFmtId="0" fontId="1" fillId="25" borderId="0" xfId="0" applyFont="1" applyFill="1" applyBorder="1"/>
    <xf numFmtId="0" fontId="29" fillId="25" borderId="10" xfId="0" applyFont="1" applyFill="1" applyBorder="1" applyAlignment="1">
      <alignment horizontal="center" vertical="center" textRotation="90" wrapText="1"/>
    </xf>
    <xf numFmtId="0" fontId="1" fillId="25" borderId="10" xfId="0" applyFont="1" applyFill="1" applyBorder="1"/>
    <xf numFmtId="0" fontId="19" fillId="25" borderId="10" xfId="0" applyFont="1" applyFill="1" applyBorder="1" applyAlignment="1">
      <alignment horizontal="center"/>
    </xf>
    <xf numFmtId="0" fontId="20" fillId="25" borderId="10" xfId="0" applyNumberFormat="1" applyFont="1" applyFill="1" applyBorder="1" applyAlignment="1">
      <alignment horizontal="center"/>
    </xf>
    <xf numFmtId="0" fontId="19" fillId="25" borderId="10" xfId="0" applyNumberFormat="1" applyFont="1" applyFill="1" applyBorder="1" applyAlignment="1">
      <alignment horizontal="center"/>
    </xf>
    <xf numFmtId="164" fontId="19" fillId="25" borderId="10" xfId="0" applyNumberFormat="1" applyFont="1" applyFill="1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vertical="center" wrapText="1"/>
    </xf>
    <xf numFmtId="0" fontId="20" fillId="25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0" borderId="10" xfId="0" applyFont="1" applyBorder="1" applyAlignment="1">
      <alignment vertical="center" wrapText="1"/>
    </xf>
    <xf numFmtId="0" fontId="29" fillId="0" borderId="10" xfId="0" applyFont="1" applyBorder="1" applyAlignment="1">
      <alignment horizontal="center" vertical="center" wrapText="1"/>
    </xf>
    <xf numFmtId="0" fontId="1" fillId="0" borderId="14" xfId="0" applyFont="1" applyBorder="1"/>
    <xf numFmtId="0" fontId="0" fillId="24" borderId="0" xfId="0" applyFill="1" applyBorder="1"/>
    <xf numFmtId="0" fontId="0" fillId="0" borderId="10" xfId="0" applyBorder="1" applyAlignment="1">
      <alignment horizontal="right"/>
    </xf>
    <xf numFmtId="0" fontId="22" fillId="0" borderId="10" xfId="0" applyFont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wrapText="1"/>
    </xf>
    <xf numFmtId="0" fontId="23" fillId="0" borderId="10" xfId="0" applyFont="1" applyBorder="1" applyAlignment="1">
      <alignment horizontal="center" vertical="center" wrapText="1"/>
    </xf>
    <xf numFmtId="2" fontId="32" fillId="25" borderId="10" xfId="0" applyNumberFormat="1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center"/>
    </xf>
    <xf numFmtId="0" fontId="28" fillId="25" borderId="10" xfId="0" applyFont="1" applyFill="1" applyBorder="1" applyAlignment="1">
      <alignment vertical="center" wrapText="1"/>
    </xf>
    <xf numFmtId="0" fontId="28" fillId="25" borderId="10" xfId="0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0" fillId="24" borderId="10" xfId="0" applyFont="1" applyFill="1" applyBorder="1"/>
    <xf numFmtId="0" fontId="28" fillId="0" borderId="10" xfId="0" applyFont="1" applyBorder="1" applyAlignment="1">
      <alignment horizontal="center" vertical="center" wrapText="1"/>
    </xf>
    <xf numFmtId="2" fontId="33" fillId="25" borderId="10" xfId="0" applyNumberFormat="1" applyFont="1" applyFill="1" applyBorder="1" applyAlignment="1">
      <alignment horizontal="center" vertical="top"/>
    </xf>
    <xf numFmtId="0" fontId="23" fillId="0" borderId="10" xfId="0" applyFont="1" applyBorder="1" applyAlignment="1">
      <alignment horizontal="center" vertical="center"/>
    </xf>
    <xf numFmtId="0" fontId="28" fillId="25" borderId="10" xfId="0" applyFont="1" applyFill="1" applyBorder="1" applyAlignment="1">
      <alignment horizontal="left" vertical="center" wrapText="1"/>
    </xf>
    <xf numFmtId="0" fontId="29" fillId="25" borderId="10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29" fillId="25" borderId="10" xfId="0" applyFont="1" applyFill="1" applyBorder="1" applyAlignment="1">
      <alignment horizontal="center" vertical="center"/>
    </xf>
    <xf numFmtId="0" fontId="28" fillId="25" borderId="10" xfId="0" applyFont="1" applyFill="1" applyBorder="1" applyAlignment="1">
      <alignment horizontal="center" vertical="center" wrapText="1"/>
    </xf>
    <xf numFmtId="0" fontId="23" fillId="25" borderId="10" xfId="0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horizontal="left" vertical="center" wrapText="1"/>
    </xf>
    <xf numFmtId="0" fontId="23" fillId="25" borderId="10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/>
    </xf>
    <xf numFmtId="0" fontId="30" fillId="0" borderId="10" xfId="0" applyFont="1" applyBorder="1" applyAlignment="1">
      <alignment horizontal="justify"/>
    </xf>
    <xf numFmtId="0" fontId="30" fillId="0" borderId="10" xfId="0" applyFont="1" applyBorder="1"/>
    <xf numFmtId="0" fontId="31" fillId="0" borderId="10" xfId="0" applyFont="1" applyBorder="1" applyAlignment="1">
      <alignment horizontal="justify"/>
    </xf>
    <xf numFmtId="0" fontId="20" fillId="25" borderId="10" xfId="0" applyFont="1" applyFill="1" applyBorder="1" applyAlignment="1">
      <alignment horizontal="center"/>
    </xf>
    <xf numFmtId="0" fontId="0" fillId="0" borderId="12" xfId="0" applyBorder="1"/>
    <xf numFmtId="0" fontId="0" fillId="0" borderId="14" xfId="0" applyBorder="1"/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view="pageBreakPreview" topLeftCell="A10" zoomScale="95" zoomScaleSheetLayoutView="95" workbookViewId="0">
      <selection sqref="A1:E26"/>
    </sheetView>
  </sheetViews>
  <sheetFormatPr defaultColWidth="9.140625" defaultRowHeight="12.75" x14ac:dyDescent="0.2"/>
  <cols>
    <col min="1" max="1" width="20.7109375" style="3" customWidth="1"/>
    <col min="2" max="2" width="60.7109375" style="3" customWidth="1"/>
    <col min="3" max="3" width="15.7109375" style="5" customWidth="1"/>
    <col min="4" max="4" width="15.7109375" style="4" customWidth="1"/>
    <col min="5" max="5" width="42" style="3" customWidth="1"/>
    <col min="6" max="6" width="21.7109375" style="4" customWidth="1"/>
    <col min="7" max="16384" width="9.140625" style="4"/>
  </cols>
  <sheetData>
    <row r="1" spans="1:5" s="6" customFormat="1" ht="30" customHeight="1" x14ac:dyDescent="0.2">
      <c r="A1" s="63" t="s">
        <v>14</v>
      </c>
      <c r="B1" s="63"/>
      <c r="C1" s="63"/>
      <c r="D1" s="63"/>
      <c r="E1" s="63"/>
    </row>
    <row r="2" spans="1:5" s="6" customFormat="1" ht="76.5" x14ac:dyDescent="0.2">
      <c r="A2" s="1" t="s">
        <v>6</v>
      </c>
      <c r="B2" s="1" t="s">
        <v>7</v>
      </c>
      <c r="C2" s="1" t="s">
        <v>13</v>
      </c>
      <c r="D2" s="1" t="s">
        <v>8</v>
      </c>
      <c r="E2" s="1" t="s">
        <v>9</v>
      </c>
    </row>
    <row r="3" spans="1:5" s="6" customFormat="1" x14ac:dyDescent="0.2">
      <c r="A3" s="1">
        <v>1</v>
      </c>
      <c r="B3" s="1">
        <v>2</v>
      </c>
      <c r="C3" s="1">
        <v>3</v>
      </c>
      <c r="D3" s="1">
        <v>4</v>
      </c>
      <c r="E3" s="1">
        <v>5</v>
      </c>
    </row>
    <row r="4" spans="1:5" s="6" customFormat="1" x14ac:dyDescent="0.2">
      <c r="A4" s="1" t="s">
        <v>15</v>
      </c>
      <c r="B4" s="1" t="s">
        <v>16</v>
      </c>
      <c r="C4" s="1" t="s">
        <v>5</v>
      </c>
      <c r="D4" s="1">
        <v>4950</v>
      </c>
      <c r="E4" s="1" t="s">
        <v>17</v>
      </c>
    </row>
    <row r="5" spans="1:5" s="6" customFormat="1" ht="25.5" x14ac:dyDescent="0.2">
      <c r="A5" s="1" t="s">
        <v>15</v>
      </c>
      <c r="B5" s="1" t="s">
        <v>18</v>
      </c>
      <c r="C5" s="1" t="s">
        <v>19</v>
      </c>
      <c r="D5" s="1">
        <v>9865.2999999999993</v>
      </c>
      <c r="E5" s="1" t="s">
        <v>20</v>
      </c>
    </row>
    <row r="6" spans="1:5" s="6" customFormat="1" ht="25.5" x14ac:dyDescent="0.2">
      <c r="A6" s="1" t="s">
        <v>15</v>
      </c>
      <c r="B6" s="1" t="s">
        <v>21</v>
      </c>
      <c r="C6" s="1" t="s">
        <v>10</v>
      </c>
      <c r="D6" s="1">
        <v>56000</v>
      </c>
      <c r="E6" s="1" t="s">
        <v>22</v>
      </c>
    </row>
    <row r="7" spans="1:5" s="6" customFormat="1" x14ac:dyDescent="0.2">
      <c r="A7" s="1" t="s">
        <v>23</v>
      </c>
      <c r="B7" s="1" t="s">
        <v>24</v>
      </c>
      <c r="C7" s="1" t="s">
        <v>10</v>
      </c>
      <c r="D7" s="1">
        <v>5678</v>
      </c>
      <c r="E7" s="1" t="s">
        <v>12</v>
      </c>
    </row>
    <row r="8" spans="1:5" s="6" customFormat="1" ht="25.5" x14ac:dyDescent="0.2">
      <c r="A8" s="1" t="s">
        <v>23</v>
      </c>
      <c r="B8" s="1" t="s">
        <v>25</v>
      </c>
      <c r="C8" s="1" t="s">
        <v>26</v>
      </c>
      <c r="D8" s="1">
        <v>12527</v>
      </c>
      <c r="E8" s="1" t="s">
        <v>27</v>
      </c>
    </row>
    <row r="9" spans="1:5" s="6" customFormat="1" ht="25.5" x14ac:dyDescent="0.2">
      <c r="A9" s="1" t="s">
        <v>28</v>
      </c>
      <c r="B9" s="1" t="s">
        <v>25</v>
      </c>
      <c r="C9" s="1" t="s">
        <v>29</v>
      </c>
      <c r="D9" s="1">
        <v>8560</v>
      </c>
      <c r="E9" s="1" t="s">
        <v>30</v>
      </c>
    </row>
    <row r="10" spans="1:5" s="6" customFormat="1" ht="38.25" x14ac:dyDescent="0.2">
      <c r="A10" s="1" t="s">
        <v>31</v>
      </c>
      <c r="B10" s="1" t="s">
        <v>32</v>
      </c>
      <c r="C10" s="1" t="s">
        <v>33</v>
      </c>
      <c r="D10" s="1">
        <v>10931</v>
      </c>
      <c r="E10" s="1" t="s">
        <v>34</v>
      </c>
    </row>
    <row r="11" spans="1:5" s="6" customFormat="1" ht="25.5" x14ac:dyDescent="0.2">
      <c r="A11" s="1" t="s">
        <v>35</v>
      </c>
      <c r="B11" s="1" t="s">
        <v>36</v>
      </c>
      <c r="C11" s="1" t="s">
        <v>37</v>
      </c>
      <c r="D11" s="1">
        <v>7162.3</v>
      </c>
      <c r="E11" s="1" t="s">
        <v>38</v>
      </c>
    </row>
    <row r="12" spans="1:5" s="6" customFormat="1" x14ac:dyDescent="0.2">
      <c r="A12" s="1" t="s">
        <v>39</v>
      </c>
      <c r="B12" s="1" t="s">
        <v>40</v>
      </c>
      <c r="C12" s="1" t="s">
        <v>10</v>
      </c>
      <c r="D12" s="1">
        <v>3186</v>
      </c>
      <c r="E12" s="1" t="s">
        <v>12</v>
      </c>
    </row>
    <row r="13" spans="1:5" s="6" customFormat="1" ht="25.5" x14ac:dyDescent="0.2">
      <c r="A13" s="1" t="s">
        <v>39</v>
      </c>
      <c r="B13" s="1" t="s">
        <v>36</v>
      </c>
      <c r="C13" s="1" t="s">
        <v>41</v>
      </c>
      <c r="D13" s="1">
        <v>5617.5</v>
      </c>
      <c r="E13" s="1" t="s">
        <v>42</v>
      </c>
    </row>
    <row r="14" spans="1:5" s="6" customFormat="1" ht="38.25" x14ac:dyDescent="0.2">
      <c r="A14" s="1" t="s">
        <v>43</v>
      </c>
      <c r="B14" s="1" t="s">
        <v>44</v>
      </c>
      <c r="C14" s="1" t="s">
        <v>45</v>
      </c>
      <c r="D14" s="1">
        <v>23104.400000000001</v>
      </c>
      <c r="E14" s="1" t="s">
        <v>46</v>
      </c>
    </row>
    <row r="15" spans="1:5" s="6" customFormat="1" ht="25.5" x14ac:dyDescent="0.2">
      <c r="A15" s="1" t="s">
        <v>47</v>
      </c>
      <c r="B15" s="1" t="s">
        <v>36</v>
      </c>
      <c r="C15" s="1" t="s">
        <v>10</v>
      </c>
      <c r="D15" s="1">
        <v>12000</v>
      </c>
      <c r="E15" s="1" t="s">
        <v>48</v>
      </c>
    </row>
    <row r="16" spans="1:5" s="6" customFormat="1" ht="25.5" x14ac:dyDescent="0.2">
      <c r="A16" s="1" t="s">
        <v>49</v>
      </c>
      <c r="B16" s="1" t="s">
        <v>36</v>
      </c>
      <c r="C16" s="1" t="s">
        <v>10</v>
      </c>
      <c r="D16" s="1">
        <v>12000</v>
      </c>
      <c r="E16" s="1" t="s">
        <v>48</v>
      </c>
    </row>
    <row r="17" spans="1:5" s="6" customFormat="1" ht="25.5" x14ac:dyDescent="0.2">
      <c r="A17" s="1" t="s">
        <v>50</v>
      </c>
      <c r="B17" s="1" t="s">
        <v>36</v>
      </c>
      <c r="C17" s="1" t="s">
        <v>10</v>
      </c>
      <c r="D17" s="1">
        <v>15000</v>
      </c>
      <c r="E17" s="1" t="s">
        <v>51</v>
      </c>
    </row>
    <row r="18" spans="1:5" s="6" customFormat="1" ht="25.5" x14ac:dyDescent="0.2">
      <c r="A18" s="1" t="s">
        <v>52</v>
      </c>
      <c r="B18" s="1" t="s">
        <v>36</v>
      </c>
      <c r="C18" s="1" t="s">
        <v>10</v>
      </c>
      <c r="D18" s="1">
        <v>6000</v>
      </c>
      <c r="E18" s="1" t="s">
        <v>38</v>
      </c>
    </row>
    <row r="19" spans="1:5" s="6" customFormat="1" ht="24.75" customHeight="1" x14ac:dyDescent="0.2">
      <c r="A19" s="1" t="s">
        <v>53</v>
      </c>
      <c r="B19" s="1" t="s">
        <v>36</v>
      </c>
      <c r="C19" s="1" t="s">
        <v>10</v>
      </c>
      <c r="D19" s="1">
        <v>10000</v>
      </c>
      <c r="E19" s="1" t="s">
        <v>54</v>
      </c>
    </row>
    <row r="20" spans="1:5" s="6" customFormat="1" ht="31.5" customHeight="1" x14ac:dyDescent="0.2">
      <c r="A20" s="1" t="s">
        <v>55</v>
      </c>
      <c r="B20" s="1" t="s">
        <v>36</v>
      </c>
      <c r="C20" s="1" t="s">
        <v>10</v>
      </c>
      <c r="D20" s="1">
        <v>15000</v>
      </c>
      <c r="E20" s="1" t="s">
        <v>51</v>
      </c>
    </row>
    <row r="21" spans="1:5" s="6" customFormat="1" ht="25.5" x14ac:dyDescent="0.2">
      <c r="A21" s="1" t="s">
        <v>56</v>
      </c>
      <c r="B21" s="1" t="s">
        <v>36</v>
      </c>
      <c r="C21" s="1" t="s">
        <v>10</v>
      </c>
      <c r="D21" s="1">
        <v>8000</v>
      </c>
      <c r="E21" s="1" t="s">
        <v>57</v>
      </c>
    </row>
    <row r="22" spans="1:5" s="6" customFormat="1" ht="25.5" x14ac:dyDescent="0.2">
      <c r="A22" s="1" t="s">
        <v>58</v>
      </c>
      <c r="B22" s="1" t="s">
        <v>36</v>
      </c>
      <c r="C22" s="1" t="s">
        <v>10</v>
      </c>
      <c r="D22" s="1">
        <v>15000</v>
      </c>
      <c r="E22" s="1" t="s">
        <v>51</v>
      </c>
    </row>
    <row r="23" spans="1:5" s="6" customFormat="1" ht="25.5" x14ac:dyDescent="0.2">
      <c r="A23" s="1" t="s">
        <v>59</v>
      </c>
      <c r="B23" s="1" t="s">
        <v>36</v>
      </c>
      <c r="C23" s="1" t="s">
        <v>10</v>
      </c>
      <c r="D23" s="1">
        <v>10000</v>
      </c>
      <c r="E23" s="1" t="s">
        <v>54</v>
      </c>
    </row>
    <row r="24" spans="1:5" s="6" customFormat="1" ht="38.25" x14ac:dyDescent="0.2">
      <c r="A24" s="1" t="s">
        <v>15</v>
      </c>
      <c r="B24" s="1" t="s">
        <v>60</v>
      </c>
      <c r="C24" s="1" t="s">
        <v>10</v>
      </c>
      <c r="D24" s="1">
        <v>80000</v>
      </c>
      <c r="E24" s="1" t="s">
        <v>61</v>
      </c>
    </row>
    <row r="25" spans="1:5" s="6" customFormat="1" ht="38.25" x14ac:dyDescent="0.2">
      <c r="A25" s="1" t="s">
        <v>15</v>
      </c>
      <c r="B25" s="1" t="s">
        <v>62</v>
      </c>
      <c r="C25" s="1" t="s">
        <v>10</v>
      </c>
      <c r="D25" s="1">
        <v>7000</v>
      </c>
      <c r="E25" s="1" t="s">
        <v>63</v>
      </c>
    </row>
    <row r="26" spans="1:5" s="6" customFormat="1" x14ac:dyDescent="0.2">
      <c r="A26" s="1" t="s">
        <v>11</v>
      </c>
      <c r="B26" s="1"/>
      <c r="C26" s="1"/>
      <c r="D26" s="1">
        <f>SUM(D4,D5,D6,D7,D8,D9,D10,D11,D12,D13,D14,D15,D16,D17,D18,D19,D20,D21,D22,D23,,D24,D25)</f>
        <v>337581.5</v>
      </c>
      <c r="E26" s="1"/>
    </row>
    <row r="27" spans="1:5" s="1" customFormat="1" x14ac:dyDescent="0.2"/>
  </sheetData>
  <customSheetViews>
    <customSheetView guid="{5BA3B245-EF19-47D9-A019-71BE180A3C5D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6" firstPageNumber="33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5" firstPageNumber="33" fitToHeight="0" orientation="landscape" useFirstPageNumber="1" r:id="rId2"/>
      <headerFooter alignWithMargins="0">
        <oddFooter>&amp;R&amp;P</oddFooter>
      </headerFooter>
    </customSheetView>
  </customSheetViews>
  <mergeCells count="1">
    <mergeCell ref="A1:E1"/>
  </mergeCells>
  <phoneticPr fontId="2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firstPageNumber="33" fitToHeight="0" orientation="landscape" useFirstPageNumber="1" r:id="rId3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D905"/>
  <sheetViews>
    <sheetView tabSelected="1" topLeftCell="B152" zoomScale="84" zoomScaleNormal="84" zoomScaleSheetLayoutView="100" zoomScalePageLayoutView="75" workbookViewId="0">
      <selection activeCell="F98" sqref="F98"/>
    </sheetView>
  </sheetViews>
  <sheetFormatPr defaultColWidth="9.140625" defaultRowHeight="15" x14ac:dyDescent="0.2"/>
  <cols>
    <col min="1" max="1" width="16.7109375" style="8" hidden="1" customWidth="1"/>
    <col min="2" max="2" width="29.85546875" style="10" customWidth="1"/>
    <col min="3" max="3" width="9.7109375" style="8" customWidth="1"/>
    <col min="4" max="4" width="15.140625" style="8" customWidth="1"/>
    <col min="5" max="5" width="12.5703125" style="54" customWidth="1"/>
    <col min="6" max="6" width="12.28515625" style="2" customWidth="1"/>
    <col min="7" max="7" width="9.140625" style="2" customWidth="1"/>
    <col min="8" max="8" width="9.85546875" style="2" customWidth="1"/>
    <col min="9" max="9" width="13.7109375" style="2" customWidth="1"/>
    <col min="10" max="10" width="29.28515625" style="96" customWidth="1"/>
    <col min="11" max="11" width="9.140625" style="14"/>
    <col min="12" max="12" width="9.140625" style="11"/>
    <col min="13" max="16384" width="9.140625" style="2"/>
  </cols>
  <sheetData>
    <row r="1" spans="1:10" s="14" customFormat="1" x14ac:dyDescent="0.2">
      <c r="A1" s="8"/>
      <c r="B1" s="10"/>
      <c r="C1" s="8"/>
      <c r="D1" s="8"/>
      <c r="E1" s="69"/>
      <c r="F1" s="69"/>
      <c r="G1" s="69"/>
      <c r="H1" s="69"/>
      <c r="I1" s="69"/>
      <c r="J1" s="69"/>
    </row>
    <row r="2" spans="1:10" s="14" customFormat="1" x14ac:dyDescent="0.2">
      <c r="A2" s="8"/>
      <c r="B2" s="10"/>
      <c r="C2" s="69" t="s">
        <v>86</v>
      </c>
      <c r="D2" s="69"/>
      <c r="E2" s="69"/>
      <c r="F2" s="69"/>
      <c r="G2" s="69"/>
      <c r="H2" s="69"/>
      <c r="I2" s="69"/>
      <c r="J2" s="69"/>
    </row>
    <row r="3" spans="1:10" s="14" customFormat="1" x14ac:dyDescent="0.2">
      <c r="A3" s="8"/>
      <c r="B3" s="10"/>
      <c r="C3" s="69" t="s">
        <v>102</v>
      </c>
      <c r="D3" s="69"/>
      <c r="E3" s="69"/>
      <c r="F3" s="69"/>
      <c r="G3" s="69"/>
      <c r="H3" s="69"/>
      <c r="I3" s="69"/>
      <c r="J3" s="69"/>
    </row>
    <row r="4" spans="1:10" s="15" customFormat="1" ht="30.75" customHeight="1" x14ac:dyDescent="0.2">
      <c r="A4" s="70" t="s">
        <v>87</v>
      </c>
      <c r="B4" s="70"/>
      <c r="C4" s="70"/>
      <c r="D4" s="70"/>
      <c r="E4" s="70"/>
      <c r="F4" s="70"/>
      <c r="G4" s="70"/>
      <c r="H4" s="70"/>
      <c r="I4" s="70"/>
      <c r="J4" s="70"/>
    </row>
    <row r="5" spans="1:10" s="15" customFormat="1" ht="43.9" customHeight="1" x14ac:dyDescent="0.2">
      <c r="A5" s="70" t="s">
        <v>6</v>
      </c>
      <c r="B5" s="66" t="s">
        <v>7</v>
      </c>
      <c r="C5" s="66" t="s">
        <v>64</v>
      </c>
      <c r="D5" s="66"/>
      <c r="E5" s="66"/>
      <c r="F5" s="66"/>
      <c r="G5" s="66"/>
      <c r="H5" s="66"/>
      <c r="I5" s="66"/>
      <c r="J5" s="66"/>
    </row>
    <row r="6" spans="1:10" s="15" customFormat="1" ht="33.75" customHeight="1" x14ac:dyDescent="0.2">
      <c r="A6" s="70"/>
      <c r="B6" s="66"/>
      <c r="C6" s="60" t="s">
        <v>0</v>
      </c>
      <c r="D6" s="60" t="s">
        <v>1</v>
      </c>
      <c r="E6" s="53">
        <v>2020</v>
      </c>
      <c r="F6" s="39">
        <v>2021</v>
      </c>
      <c r="G6" s="39">
        <v>2022</v>
      </c>
      <c r="H6" s="39">
        <v>2023</v>
      </c>
      <c r="I6" s="39">
        <v>2024</v>
      </c>
      <c r="J6" s="39">
        <v>2025</v>
      </c>
    </row>
    <row r="7" spans="1:10" s="16" customFormat="1" ht="16.5" hidden="1" customHeight="1" x14ac:dyDescent="0.2">
      <c r="A7" s="59">
        <v>1</v>
      </c>
      <c r="B7" s="60">
        <v>1</v>
      </c>
      <c r="C7" s="19">
        <v>3</v>
      </c>
      <c r="D7" s="9">
        <v>4</v>
      </c>
      <c r="E7" s="71">
        <v>12</v>
      </c>
      <c r="F7" s="9">
        <v>13</v>
      </c>
      <c r="G7" s="9">
        <v>14</v>
      </c>
      <c r="H7" s="9">
        <v>15</v>
      </c>
      <c r="I7" s="9">
        <v>16</v>
      </c>
      <c r="J7" s="9">
        <v>17</v>
      </c>
    </row>
    <row r="8" spans="1:10" s="16" customFormat="1" ht="52.5" customHeight="1" x14ac:dyDescent="0.2">
      <c r="A8" s="59"/>
      <c r="B8" s="72" t="s">
        <v>89</v>
      </c>
      <c r="C8" s="72"/>
      <c r="D8" s="72"/>
      <c r="E8" s="72"/>
      <c r="F8" s="72"/>
      <c r="G8" s="72"/>
      <c r="H8" s="72"/>
      <c r="I8" s="72"/>
      <c r="J8" s="72"/>
    </row>
    <row r="9" spans="1:10" s="17" customFormat="1" ht="19.149999999999999" customHeight="1" x14ac:dyDescent="0.2">
      <c r="A9" s="59"/>
      <c r="B9" s="65" t="s">
        <v>77</v>
      </c>
      <c r="C9" s="20" t="s">
        <v>1</v>
      </c>
      <c r="D9" s="30">
        <f t="shared" ref="D9:D23" si="0">E9+F9+G9+H9+I9+J9</f>
        <v>833.99</v>
      </c>
      <c r="E9" s="26">
        <f t="shared" ref="E9:J9" si="1">E10+E11</f>
        <v>833.99</v>
      </c>
      <c r="F9" s="25">
        <f t="shared" si="1"/>
        <v>0</v>
      </c>
      <c r="G9" s="25">
        <f t="shared" si="1"/>
        <v>0</v>
      </c>
      <c r="H9" s="25">
        <f t="shared" si="1"/>
        <v>0</v>
      </c>
      <c r="I9" s="25">
        <f t="shared" si="1"/>
        <v>0</v>
      </c>
      <c r="J9" s="25">
        <f t="shared" si="1"/>
        <v>0</v>
      </c>
    </row>
    <row r="10" spans="1:10" s="17" customFormat="1" ht="19.149999999999999" customHeight="1" x14ac:dyDescent="0.2">
      <c r="A10" s="59"/>
      <c r="B10" s="65"/>
      <c r="C10" s="21" t="s">
        <v>2</v>
      </c>
      <c r="D10" s="24">
        <f t="shared" si="0"/>
        <v>0</v>
      </c>
      <c r="E10" s="28"/>
      <c r="F10" s="29"/>
      <c r="G10" s="29"/>
      <c r="H10" s="29"/>
      <c r="I10" s="29"/>
      <c r="J10" s="29"/>
    </row>
    <row r="11" spans="1:10" s="17" customFormat="1" ht="19.149999999999999" customHeight="1" x14ac:dyDescent="0.2">
      <c r="A11" s="59"/>
      <c r="B11" s="65"/>
      <c r="C11" s="21" t="s">
        <v>3</v>
      </c>
      <c r="D11" s="24">
        <f t="shared" si="0"/>
        <v>833.99</v>
      </c>
      <c r="E11" s="31">
        <v>833.99</v>
      </c>
      <c r="F11" s="29"/>
      <c r="G11" s="29"/>
      <c r="H11" s="29"/>
      <c r="I11" s="29"/>
      <c r="J11" s="29"/>
    </row>
    <row r="12" spans="1:10" s="17" customFormat="1" ht="19.149999999999999" customHeight="1" x14ac:dyDescent="0.2">
      <c r="A12" s="59"/>
      <c r="B12" s="65"/>
      <c r="C12" s="21" t="s">
        <v>4</v>
      </c>
      <c r="D12" s="24">
        <f t="shared" si="0"/>
        <v>0</v>
      </c>
      <c r="E12" s="73"/>
      <c r="F12" s="29"/>
      <c r="G12" s="29"/>
      <c r="H12" s="29"/>
      <c r="I12" s="29"/>
      <c r="J12" s="29"/>
    </row>
    <row r="13" spans="1:10" s="17" customFormat="1" ht="12.75" customHeight="1" x14ac:dyDescent="0.2">
      <c r="A13" s="74" t="s">
        <v>23</v>
      </c>
      <c r="B13" s="75" t="s">
        <v>112</v>
      </c>
      <c r="C13" s="20" t="s">
        <v>1</v>
      </c>
      <c r="D13" s="24">
        <f t="shared" si="0"/>
        <v>12254.51</v>
      </c>
      <c r="E13" s="26">
        <f t="shared" ref="E13" si="2">E14+E15</f>
        <v>0</v>
      </c>
      <c r="F13" s="25">
        <v>12254.51</v>
      </c>
      <c r="G13" s="25">
        <f t="shared" ref="G13" si="3">G14+G15</f>
        <v>0</v>
      </c>
      <c r="H13" s="25">
        <f t="shared" ref="H13" si="4">H14+H15</f>
        <v>0</v>
      </c>
      <c r="I13" s="25">
        <f t="shared" ref="I13" si="5">I14+I15</f>
        <v>0</v>
      </c>
      <c r="J13" s="25">
        <f t="shared" ref="J13" si="6">J14+J15</f>
        <v>0</v>
      </c>
    </row>
    <row r="14" spans="1:10" s="17" customFormat="1" ht="13.15" customHeight="1" x14ac:dyDescent="0.2">
      <c r="A14" s="74"/>
      <c r="B14" s="75"/>
      <c r="C14" s="21" t="s">
        <v>2</v>
      </c>
      <c r="D14" s="24">
        <f t="shared" si="0"/>
        <v>0</v>
      </c>
      <c r="E14" s="73"/>
      <c r="F14" s="29"/>
      <c r="G14" s="29"/>
      <c r="H14" s="29"/>
      <c r="I14" s="29"/>
      <c r="J14" s="29"/>
    </row>
    <row r="15" spans="1:10" s="17" customFormat="1" ht="13.15" customHeight="1" x14ac:dyDescent="0.2">
      <c r="A15" s="74"/>
      <c r="B15" s="75"/>
      <c r="C15" s="21" t="s">
        <v>3</v>
      </c>
      <c r="D15" s="24">
        <f t="shared" si="0"/>
        <v>12254.51</v>
      </c>
      <c r="E15" s="73"/>
      <c r="F15" s="29">
        <v>12254.51</v>
      </c>
      <c r="G15" s="29"/>
      <c r="H15" s="29"/>
      <c r="I15" s="29"/>
      <c r="J15" s="29"/>
    </row>
    <row r="16" spans="1:10" s="17" customFormat="1" ht="13.15" customHeight="1" x14ac:dyDescent="0.2">
      <c r="A16" s="74"/>
      <c r="B16" s="75"/>
      <c r="C16" s="21" t="s">
        <v>4</v>
      </c>
      <c r="D16" s="24">
        <f t="shared" si="0"/>
        <v>0</v>
      </c>
      <c r="E16" s="73"/>
      <c r="F16" s="29"/>
      <c r="G16" s="29"/>
      <c r="H16" s="29"/>
      <c r="I16" s="29"/>
      <c r="J16" s="29"/>
    </row>
    <row r="17" spans="1:706" s="17" customFormat="1" ht="12.75" customHeight="1" x14ac:dyDescent="0.2">
      <c r="A17" s="74" t="s">
        <v>31</v>
      </c>
      <c r="B17" s="76" t="s">
        <v>109</v>
      </c>
      <c r="C17" s="22" t="s">
        <v>1</v>
      </c>
      <c r="D17" s="24">
        <f t="shared" si="0"/>
        <v>8686.7999999999993</v>
      </c>
      <c r="E17" s="26">
        <v>8686.7999999999993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</row>
    <row r="18" spans="1:706" s="17" customFormat="1" ht="13.15" customHeight="1" x14ac:dyDescent="0.2">
      <c r="A18" s="74"/>
      <c r="B18" s="76"/>
      <c r="C18" s="23" t="s">
        <v>2</v>
      </c>
      <c r="D18" s="28">
        <f t="shared" si="0"/>
        <v>959.08</v>
      </c>
      <c r="E18" s="28">
        <v>959.08</v>
      </c>
      <c r="F18" s="28"/>
      <c r="G18" s="28"/>
      <c r="H18" s="28"/>
      <c r="I18" s="28"/>
      <c r="J18" s="28"/>
    </row>
    <row r="19" spans="1:706" s="17" customFormat="1" ht="13.15" customHeight="1" x14ac:dyDescent="0.2">
      <c r="A19" s="74"/>
      <c r="B19" s="76"/>
      <c r="C19" s="23" t="s">
        <v>3</v>
      </c>
      <c r="D19" s="24">
        <f t="shared" si="0"/>
        <v>7727.72</v>
      </c>
      <c r="E19" s="28">
        <v>7727.72</v>
      </c>
      <c r="F19" s="28"/>
      <c r="G19" s="28"/>
      <c r="H19" s="28"/>
      <c r="I19" s="28"/>
      <c r="J19" s="28"/>
    </row>
    <row r="20" spans="1:706" s="17" customFormat="1" ht="13.15" customHeight="1" x14ac:dyDescent="0.2">
      <c r="A20" s="74"/>
      <c r="B20" s="76"/>
      <c r="C20" s="23" t="s">
        <v>4</v>
      </c>
      <c r="D20" s="24">
        <f t="shared" si="0"/>
        <v>0</v>
      </c>
      <c r="E20" s="28"/>
      <c r="F20" s="28"/>
      <c r="G20" s="28"/>
      <c r="H20" s="28"/>
      <c r="I20" s="28"/>
      <c r="J20" s="28"/>
    </row>
    <row r="21" spans="1:706" s="17" customFormat="1" ht="12.75" customHeight="1" x14ac:dyDescent="0.2">
      <c r="A21" s="74" t="s">
        <v>43</v>
      </c>
      <c r="B21" s="65" t="s">
        <v>94</v>
      </c>
      <c r="C21" s="20" t="s">
        <v>1</v>
      </c>
      <c r="D21" s="24">
        <f t="shared" si="0"/>
        <v>0</v>
      </c>
      <c r="E21" s="26">
        <f t="shared" ref="E21" si="7">E23+E22</f>
        <v>0</v>
      </c>
      <c r="F21" s="26">
        <f t="shared" ref="F21" si="8">F23+F22</f>
        <v>0</v>
      </c>
      <c r="G21" s="26">
        <f t="shared" ref="G21" si="9">G23+G22</f>
        <v>0</v>
      </c>
      <c r="H21" s="26">
        <f t="shared" ref="H21" si="10">H23+H22</f>
        <v>0</v>
      </c>
      <c r="I21" s="26">
        <f t="shared" ref="I21" si="11">I23+I22</f>
        <v>0</v>
      </c>
      <c r="J21" s="26">
        <f t="shared" ref="J21" si="12">J23+J22</f>
        <v>0</v>
      </c>
    </row>
    <row r="22" spans="1:706" s="17" customFormat="1" ht="13.15" customHeight="1" x14ac:dyDescent="0.2">
      <c r="A22" s="74"/>
      <c r="B22" s="65"/>
      <c r="C22" s="21" t="s">
        <v>2</v>
      </c>
      <c r="D22" s="24">
        <f t="shared" si="0"/>
        <v>0</v>
      </c>
      <c r="E22" s="28"/>
      <c r="F22" s="29"/>
      <c r="G22" s="29"/>
      <c r="H22" s="29"/>
      <c r="I22" s="29"/>
      <c r="J22" s="29"/>
    </row>
    <row r="23" spans="1:706" s="17" customFormat="1" ht="13.15" customHeight="1" x14ac:dyDescent="0.2">
      <c r="A23" s="74"/>
      <c r="B23" s="65"/>
      <c r="C23" s="21" t="s">
        <v>3</v>
      </c>
      <c r="D23" s="24">
        <f t="shared" si="0"/>
        <v>0</v>
      </c>
      <c r="E23" s="28"/>
      <c r="F23" s="29"/>
      <c r="G23" s="29"/>
      <c r="H23" s="29"/>
      <c r="I23" s="29"/>
      <c r="J23" s="29"/>
    </row>
    <row r="24" spans="1:706" s="17" customFormat="1" ht="13.15" customHeight="1" x14ac:dyDescent="0.2">
      <c r="A24" s="74"/>
      <c r="B24" s="65"/>
      <c r="C24" s="21" t="s">
        <v>4</v>
      </c>
      <c r="D24" s="24">
        <f>E24+F24+G24+H24+J24+I24</f>
        <v>0</v>
      </c>
      <c r="E24" s="28"/>
      <c r="F24" s="29"/>
      <c r="G24" s="29"/>
      <c r="H24" s="29"/>
      <c r="I24" s="29"/>
      <c r="J24" s="29"/>
    </row>
    <row r="25" spans="1:706" s="14" customFormat="1" ht="13.15" customHeight="1" x14ac:dyDescent="0.2">
      <c r="A25" s="77" t="s">
        <v>11</v>
      </c>
      <c r="B25" s="65" t="s">
        <v>90</v>
      </c>
      <c r="C25" s="20" t="s">
        <v>1</v>
      </c>
      <c r="D25" s="24">
        <f>E25+F25+G25+H25+I25+J25</f>
        <v>0</v>
      </c>
      <c r="E25" s="26">
        <f t="shared" ref="E25" si="13">E27+E26</f>
        <v>0</v>
      </c>
      <c r="F25" s="26">
        <f t="shared" ref="F25" si="14">F27+F26</f>
        <v>0</v>
      </c>
      <c r="G25" s="26">
        <f t="shared" ref="G25" si="15">G27+G26</f>
        <v>0</v>
      </c>
      <c r="H25" s="26">
        <f t="shared" ref="H25" si="16">H27+H26</f>
        <v>0</v>
      </c>
      <c r="I25" s="26">
        <f t="shared" ref="I25" si="17">I27+I26</f>
        <v>0</v>
      </c>
      <c r="J25" s="26">
        <f t="shared" ref="J25" si="18">J27+J26</f>
        <v>0</v>
      </c>
    </row>
    <row r="26" spans="1:706" s="14" customFormat="1" ht="13.15" customHeight="1" x14ac:dyDescent="0.2">
      <c r="A26" s="78" t="s">
        <v>2</v>
      </c>
      <c r="B26" s="65"/>
      <c r="C26" s="21" t="s">
        <v>2</v>
      </c>
      <c r="D26" s="24">
        <f>E26+F26+G26+H26+I26+J26</f>
        <v>0</v>
      </c>
      <c r="E26" s="28"/>
      <c r="F26" s="29"/>
      <c r="G26" s="29"/>
      <c r="H26" s="29"/>
      <c r="I26" s="29"/>
      <c r="J26" s="29"/>
    </row>
    <row r="27" spans="1:706" s="14" customFormat="1" ht="13.15" customHeight="1" x14ac:dyDescent="0.2">
      <c r="A27" s="78" t="s">
        <v>3</v>
      </c>
      <c r="B27" s="65"/>
      <c r="C27" s="21" t="s">
        <v>3</v>
      </c>
      <c r="D27" s="24">
        <f>E27+F27+G27+H27+I27+J27</f>
        <v>0</v>
      </c>
      <c r="E27" s="28"/>
      <c r="F27" s="29"/>
      <c r="G27" s="29"/>
      <c r="H27" s="29"/>
      <c r="I27" s="29"/>
      <c r="J27" s="29"/>
    </row>
    <row r="28" spans="1:706" s="14" customFormat="1" ht="23.25" customHeight="1" x14ac:dyDescent="0.2">
      <c r="A28" s="78" t="s">
        <v>4</v>
      </c>
      <c r="B28" s="65"/>
      <c r="C28" s="21" t="s">
        <v>4</v>
      </c>
      <c r="D28" s="24">
        <f>E28+F28+G28+H28+J28</f>
        <v>0</v>
      </c>
      <c r="E28" s="28"/>
      <c r="F28" s="29"/>
      <c r="G28" s="29"/>
      <c r="H28" s="29"/>
      <c r="I28" s="29"/>
      <c r="J28" s="29"/>
    </row>
    <row r="29" spans="1:706" s="14" customFormat="1" ht="13.15" customHeight="1" x14ac:dyDescent="0.2">
      <c r="A29" s="7"/>
      <c r="B29" s="65" t="s">
        <v>101</v>
      </c>
      <c r="C29" s="51" t="s">
        <v>1</v>
      </c>
      <c r="D29" s="24">
        <f>E29+F29+G29+H29+I29+J29</f>
        <v>421.8</v>
      </c>
      <c r="E29" s="26">
        <v>0</v>
      </c>
      <c r="F29" s="27">
        <v>421.8</v>
      </c>
      <c r="G29" s="27">
        <v>0</v>
      </c>
      <c r="H29" s="27">
        <v>0</v>
      </c>
      <c r="I29" s="27">
        <v>0</v>
      </c>
      <c r="J29" s="27">
        <v>0</v>
      </c>
    </row>
    <row r="30" spans="1:706" s="68" customFormat="1" ht="15" customHeight="1" x14ac:dyDescent="0.2">
      <c r="A30" s="79"/>
      <c r="B30" s="65"/>
      <c r="C30" s="21" t="s">
        <v>2</v>
      </c>
      <c r="D30" s="24"/>
      <c r="E30" s="28"/>
      <c r="F30" s="29"/>
      <c r="G30" s="29"/>
      <c r="H30" s="29"/>
      <c r="I30" s="29"/>
      <c r="J30" s="29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</row>
    <row r="31" spans="1:706" s="68" customFormat="1" ht="15" customHeight="1" x14ac:dyDescent="0.2">
      <c r="A31" s="79"/>
      <c r="B31" s="65"/>
      <c r="C31" s="21" t="s">
        <v>3</v>
      </c>
      <c r="D31" s="24">
        <f>E31+F31+G31+H31+I31+J31</f>
        <v>421.8</v>
      </c>
      <c r="E31" s="26"/>
      <c r="F31" s="27">
        <v>421.8</v>
      </c>
      <c r="G31" s="27"/>
      <c r="H31" s="27"/>
      <c r="I31" s="27"/>
      <c r="J31" s="27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</row>
    <row r="32" spans="1:706" s="68" customFormat="1" ht="15" customHeight="1" x14ac:dyDescent="0.2">
      <c r="A32" s="79"/>
      <c r="B32" s="65"/>
      <c r="C32" s="21" t="s">
        <v>4</v>
      </c>
      <c r="D32" s="24"/>
      <c r="E32" s="28"/>
      <c r="F32" s="29"/>
      <c r="G32" s="29"/>
      <c r="H32" s="29"/>
      <c r="I32" s="29"/>
      <c r="J32" s="29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</row>
    <row r="33" spans="1:706" s="68" customFormat="1" ht="15" customHeight="1" x14ac:dyDescent="0.2">
      <c r="A33" s="79"/>
      <c r="B33" s="80" t="s">
        <v>115</v>
      </c>
      <c r="C33" s="51" t="s">
        <v>1</v>
      </c>
      <c r="D33" s="24">
        <f>E33+F33+G33+H33+I33+J33</f>
        <v>1942.36</v>
      </c>
      <c r="E33" s="26">
        <v>0</v>
      </c>
      <c r="F33" s="27">
        <v>1942.36</v>
      </c>
      <c r="G33" s="27">
        <v>0</v>
      </c>
      <c r="H33" s="27">
        <v>0</v>
      </c>
      <c r="I33" s="27">
        <v>0</v>
      </c>
      <c r="J33" s="27">
        <v>0</v>
      </c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</row>
    <row r="34" spans="1:706" s="68" customFormat="1" ht="15" customHeight="1" x14ac:dyDescent="0.2">
      <c r="A34" s="79"/>
      <c r="B34" s="80"/>
      <c r="C34" s="21" t="s">
        <v>2</v>
      </c>
      <c r="D34" s="24"/>
      <c r="E34" s="28"/>
      <c r="F34" s="29"/>
      <c r="G34" s="29"/>
      <c r="H34" s="29"/>
      <c r="I34" s="29"/>
      <c r="J34" s="29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</row>
    <row r="35" spans="1:706" s="68" customFormat="1" ht="15" customHeight="1" x14ac:dyDescent="0.2">
      <c r="A35" s="79"/>
      <c r="B35" s="80"/>
      <c r="C35" s="21" t="s">
        <v>3</v>
      </c>
      <c r="D35" s="24">
        <f>E35+F35+G35+H35+I35+J35</f>
        <v>1942.36</v>
      </c>
      <c r="E35" s="28"/>
      <c r="F35" s="29">
        <v>1942.36</v>
      </c>
      <c r="G35" s="29"/>
      <c r="H35" s="29"/>
      <c r="I35" s="29"/>
      <c r="J35" s="29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  <c r="VN35" s="18"/>
      <c r="VO35" s="18"/>
      <c r="VP35" s="18"/>
      <c r="VQ35" s="18"/>
      <c r="VR35" s="18"/>
      <c r="VS35" s="18"/>
      <c r="VT35" s="18"/>
      <c r="VU35" s="18"/>
      <c r="VV35" s="18"/>
      <c r="VW35" s="18"/>
      <c r="VX35" s="18"/>
      <c r="VY35" s="18"/>
      <c r="VZ35" s="18"/>
      <c r="WA35" s="18"/>
      <c r="WB35" s="18"/>
      <c r="WC35" s="18"/>
      <c r="WD35" s="18"/>
      <c r="WE35" s="18"/>
      <c r="WF35" s="18"/>
      <c r="WG35" s="18"/>
      <c r="WH35" s="18"/>
      <c r="WI35" s="18"/>
      <c r="WJ35" s="18"/>
      <c r="WK35" s="18"/>
      <c r="WL35" s="18"/>
      <c r="WM35" s="18"/>
      <c r="WN35" s="18"/>
      <c r="WO35" s="18"/>
      <c r="WP35" s="18"/>
      <c r="WQ35" s="18"/>
      <c r="WR35" s="18"/>
      <c r="WS35" s="18"/>
      <c r="WT35" s="18"/>
      <c r="WU35" s="18"/>
      <c r="WV35" s="18"/>
      <c r="WW35" s="18"/>
      <c r="WX35" s="18"/>
      <c r="WY35" s="18"/>
      <c r="WZ35" s="18"/>
      <c r="XA35" s="18"/>
      <c r="XB35" s="18"/>
      <c r="XC35" s="18"/>
      <c r="XD35" s="18"/>
      <c r="XE35" s="18"/>
      <c r="XF35" s="18"/>
      <c r="XG35" s="18"/>
      <c r="XH35" s="18"/>
      <c r="XI35" s="18"/>
      <c r="XJ35" s="18"/>
      <c r="XK35" s="18"/>
      <c r="XL35" s="18"/>
      <c r="XM35" s="18"/>
      <c r="XN35" s="18"/>
      <c r="XO35" s="18"/>
      <c r="XP35" s="18"/>
      <c r="XQ35" s="18"/>
      <c r="XR35" s="18"/>
      <c r="XS35" s="18"/>
      <c r="XT35" s="18"/>
      <c r="XU35" s="18"/>
      <c r="XV35" s="18"/>
      <c r="XW35" s="18"/>
      <c r="XX35" s="18"/>
      <c r="XY35" s="18"/>
      <c r="XZ35" s="18"/>
      <c r="YA35" s="18"/>
      <c r="YB35" s="18"/>
      <c r="YC35" s="18"/>
      <c r="YD35" s="18"/>
      <c r="YE35" s="18"/>
      <c r="YF35" s="18"/>
      <c r="YG35" s="18"/>
      <c r="YH35" s="18"/>
      <c r="YI35" s="18"/>
      <c r="YJ35" s="18"/>
      <c r="YK35" s="18"/>
      <c r="YL35" s="18"/>
      <c r="YM35" s="18"/>
      <c r="YN35" s="18"/>
      <c r="YO35" s="18"/>
      <c r="YP35" s="18"/>
      <c r="YQ35" s="18"/>
      <c r="YR35" s="18"/>
      <c r="YS35" s="18"/>
      <c r="YT35" s="18"/>
      <c r="YU35" s="18"/>
      <c r="YV35" s="18"/>
      <c r="YW35" s="18"/>
      <c r="YX35" s="18"/>
      <c r="YY35" s="18"/>
      <c r="YZ35" s="18"/>
      <c r="ZA35" s="18"/>
      <c r="ZB35" s="18"/>
      <c r="ZC35" s="18"/>
      <c r="ZD35" s="18"/>
      <c r="ZE35" s="18"/>
      <c r="ZF35" s="18"/>
      <c r="ZG35" s="18"/>
      <c r="ZH35" s="18"/>
      <c r="ZI35" s="18"/>
      <c r="ZJ35" s="18"/>
      <c r="ZK35" s="18"/>
      <c r="ZL35" s="18"/>
      <c r="ZM35" s="18"/>
      <c r="ZN35" s="18"/>
      <c r="ZO35" s="18"/>
      <c r="ZP35" s="18"/>
      <c r="ZQ35" s="18"/>
      <c r="ZR35" s="18"/>
      <c r="ZS35" s="18"/>
      <c r="ZT35" s="18"/>
      <c r="ZU35" s="18"/>
      <c r="ZV35" s="18"/>
      <c r="ZW35" s="18"/>
      <c r="ZX35" s="18"/>
      <c r="ZY35" s="18"/>
      <c r="ZZ35" s="18"/>
      <c r="AAA35" s="18"/>
      <c r="AAB35" s="18"/>
      <c r="AAC35" s="18"/>
      <c r="AAD35" s="18"/>
    </row>
    <row r="36" spans="1:706" s="68" customFormat="1" ht="15" customHeight="1" x14ac:dyDescent="0.2">
      <c r="A36" s="79"/>
      <c r="B36" s="80"/>
      <c r="C36" s="21" t="s">
        <v>4</v>
      </c>
      <c r="D36" s="24"/>
      <c r="E36" s="28"/>
      <c r="F36" s="29"/>
      <c r="G36" s="29"/>
      <c r="H36" s="29"/>
      <c r="I36" s="29"/>
      <c r="J36" s="29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  <c r="NF36" s="18"/>
      <c r="NG36" s="18"/>
      <c r="NH36" s="18"/>
      <c r="NI36" s="18"/>
      <c r="NJ36" s="18"/>
      <c r="NK36" s="18"/>
      <c r="NL36" s="18"/>
      <c r="NM36" s="18"/>
      <c r="NN36" s="18"/>
      <c r="NO36" s="18"/>
      <c r="NP36" s="18"/>
      <c r="NQ36" s="18"/>
      <c r="NR36" s="18"/>
      <c r="NS36" s="18"/>
      <c r="NT36" s="18"/>
      <c r="NU36" s="18"/>
      <c r="NV36" s="18"/>
      <c r="NW36" s="18"/>
      <c r="NX36" s="18"/>
      <c r="NY36" s="18"/>
      <c r="NZ36" s="18"/>
      <c r="OA36" s="18"/>
      <c r="OB36" s="18"/>
      <c r="OC36" s="18"/>
      <c r="OD36" s="18"/>
      <c r="OE36" s="18"/>
      <c r="OF36" s="18"/>
      <c r="OG36" s="18"/>
      <c r="OH36" s="18"/>
      <c r="OI36" s="18"/>
      <c r="OJ36" s="18"/>
      <c r="OK36" s="18"/>
      <c r="OL36" s="18"/>
      <c r="OM36" s="18"/>
      <c r="ON36" s="18"/>
      <c r="OO36" s="18"/>
      <c r="OP36" s="18"/>
      <c r="OQ36" s="18"/>
      <c r="OR36" s="18"/>
      <c r="OS36" s="18"/>
      <c r="OT36" s="18"/>
      <c r="OU36" s="18"/>
      <c r="OV36" s="18"/>
      <c r="OW36" s="18"/>
      <c r="OX36" s="18"/>
      <c r="OY36" s="18"/>
      <c r="OZ36" s="18"/>
      <c r="PA36" s="18"/>
      <c r="PB36" s="18"/>
      <c r="PC36" s="18"/>
      <c r="PD36" s="18"/>
      <c r="PE36" s="18"/>
      <c r="PF36" s="18"/>
      <c r="PG36" s="18"/>
      <c r="PH36" s="18"/>
      <c r="PI36" s="18"/>
      <c r="PJ36" s="18"/>
      <c r="PK36" s="18"/>
      <c r="PL36" s="18"/>
      <c r="PM36" s="18"/>
      <c r="PN36" s="18"/>
      <c r="PO36" s="18"/>
      <c r="PP36" s="18"/>
      <c r="PQ36" s="18"/>
      <c r="PR36" s="18"/>
      <c r="PS36" s="18"/>
      <c r="PT36" s="18"/>
      <c r="PU36" s="18"/>
      <c r="PV36" s="18"/>
      <c r="PW36" s="18"/>
      <c r="PX36" s="18"/>
      <c r="PY36" s="18"/>
      <c r="PZ36" s="18"/>
      <c r="QA36" s="18"/>
      <c r="QB36" s="18"/>
      <c r="QC36" s="18"/>
      <c r="QD36" s="18"/>
      <c r="QE36" s="18"/>
      <c r="QF36" s="18"/>
      <c r="QG36" s="18"/>
      <c r="QH36" s="18"/>
      <c r="QI36" s="18"/>
      <c r="QJ36" s="18"/>
      <c r="QK36" s="18"/>
      <c r="QL36" s="18"/>
      <c r="QM36" s="18"/>
      <c r="QN36" s="18"/>
      <c r="QO36" s="18"/>
      <c r="QP36" s="18"/>
      <c r="QQ36" s="18"/>
      <c r="QR36" s="18"/>
      <c r="QS36" s="18"/>
      <c r="QT36" s="18"/>
      <c r="QU36" s="18"/>
      <c r="QV36" s="18"/>
      <c r="QW36" s="18"/>
      <c r="QX36" s="18"/>
      <c r="QY36" s="18"/>
      <c r="QZ36" s="18"/>
      <c r="RA36" s="18"/>
      <c r="RB36" s="18"/>
      <c r="RC36" s="18"/>
      <c r="RD36" s="18"/>
      <c r="RE36" s="18"/>
      <c r="RF36" s="18"/>
      <c r="RG36" s="18"/>
      <c r="RH36" s="18"/>
      <c r="RI36" s="18"/>
      <c r="RJ36" s="18"/>
      <c r="RK36" s="18"/>
      <c r="RL36" s="18"/>
      <c r="RM36" s="18"/>
      <c r="RN36" s="18"/>
      <c r="RO36" s="18"/>
      <c r="RP36" s="18"/>
      <c r="RQ36" s="18"/>
      <c r="RR36" s="18"/>
      <c r="RS36" s="18"/>
      <c r="RT36" s="18"/>
      <c r="RU36" s="18"/>
      <c r="RV36" s="18"/>
      <c r="RW36" s="18"/>
      <c r="RX36" s="18"/>
      <c r="RY36" s="18"/>
      <c r="RZ36" s="18"/>
      <c r="SA36" s="18"/>
      <c r="SB36" s="18"/>
      <c r="SC36" s="18"/>
      <c r="SD36" s="18"/>
      <c r="SE36" s="18"/>
      <c r="SF36" s="18"/>
      <c r="SG36" s="18"/>
      <c r="SH36" s="18"/>
      <c r="SI36" s="18"/>
      <c r="SJ36" s="18"/>
      <c r="SK36" s="18"/>
      <c r="SL36" s="18"/>
      <c r="SM36" s="18"/>
      <c r="SN36" s="18"/>
      <c r="SO36" s="18"/>
      <c r="SP36" s="18"/>
      <c r="SQ36" s="18"/>
      <c r="SR36" s="18"/>
      <c r="SS36" s="18"/>
      <c r="ST36" s="18"/>
      <c r="SU36" s="18"/>
      <c r="SV36" s="18"/>
      <c r="SW36" s="18"/>
      <c r="SX36" s="18"/>
      <c r="SY36" s="18"/>
      <c r="SZ36" s="18"/>
      <c r="TA36" s="18"/>
      <c r="TB36" s="18"/>
      <c r="TC36" s="18"/>
      <c r="TD36" s="18"/>
      <c r="TE36" s="18"/>
      <c r="TF36" s="18"/>
      <c r="TG36" s="18"/>
      <c r="TH36" s="18"/>
      <c r="TI36" s="18"/>
      <c r="TJ36" s="18"/>
      <c r="TK36" s="18"/>
      <c r="TL36" s="18"/>
      <c r="TM36" s="18"/>
      <c r="TN36" s="18"/>
      <c r="TO36" s="18"/>
      <c r="TP36" s="18"/>
      <c r="TQ36" s="18"/>
      <c r="TR36" s="18"/>
      <c r="TS36" s="18"/>
      <c r="TT36" s="18"/>
      <c r="TU36" s="18"/>
      <c r="TV36" s="18"/>
      <c r="TW36" s="18"/>
      <c r="TX36" s="18"/>
      <c r="TY36" s="18"/>
      <c r="TZ36" s="18"/>
      <c r="UA36" s="18"/>
      <c r="UB36" s="18"/>
      <c r="UC36" s="18"/>
      <c r="UD36" s="18"/>
      <c r="UE36" s="18"/>
      <c r="UF36" s="18"/>
      <c r="UG36" s="18"/>
      <c r="UH36" s="18"/>
      <c r="UI36" s="18"/>
      <c r="UJ36" s="18"/>
      <c r="UK36" s="18"/>
      <c r="UL36" s="18"/>
      <c r="UM36" s="18"/>
      <c r="UN36" s="18"/>
      <c r="UO36" s="18"/>
      <c r="UP36" s="18"/>
      <c r="UQ36" s="18"/>
      <c r="UR36" s="18"/>
      <c r="US36" s="18"/>
      <c r="UT36" s="18"/>
      <c r="UU36" s="18"/>
      <c r="UV36" s="18"/>
      <c r="UW36" s="18"/>
      <c r="UX36" s="18"/>
      <c r="UY36" s="18"/>
      <c r="UZ36" s="18"/>
      <c r="VA36" s="18"/>
      <c r="VB36" s="18"/>
      <c r="VC36" s="18"/>
      <c r="VD36" s="18"/>
      <c r="VE36" s="18"/>
      <c r="VF36" s="18"/>
      <c r="VG36" s="18"/>
      <c r="VH36" s="18"/>
      <c r="VI36" s="18"/>
      <c r="VJ36" s="18"/>
      <c r="VK36" s="18"/>
      <c r="VL36" s="18"/>
      <c r="VM36" s="18"/>
      <c r="VN36" s="18"/>
      <c r="VO36" s="18"/>
      <c r="VP36" s="18"/>
      <c r="VQ36" s="18"/>
      <c r="VR36" s="18"/>
      <c r="VS36" s="18"/>
      <c r="VT36" s="18"/>
      <c r="VU36" s="18"/>
      <c r="VV36" s="18"/>
      <c r="VW36" s="18"/>
      <c r="VX36" s="18"/>
      <c r="VY36" s="18"/>
      <c r="VZ36" s="18"/>
      <c r="WA36" s="18"/>
      <c r="WB36" s="18"/>
      <c r="WC36" s="18"/>
      <c r="WD36" s="18"/>
      <c r="WE36" s="18"/>
      <c r="WF36" s="18"/>
      <c r="WG36" s="18"/>
      <c r="WH36" s="18"/>
      <c r="WI36" s="18"/>
      <c r="WJ36" s="18"/>
      <c r="WK36" s="18"/>
      <c r="WL36" s="18"/>
      <c r="WM36" s="18"/>
      <c r="WN36" s="18"/>
      <c r="WO36" s="18"/>
      <c r="WP36" s="18"/>
      <c r="WQ36" s="18"/>
      <c r="WR36" s="18"/>
      <c r="WS36" s="18"/>
      <c r="WT36" s="18"/>
      <c r="WU36" s="18"/>
      <c r="WV36" s="18"/>
      <c r="WW36" s="18"/>
      <c r="WX36" s="18"/>
      <c r="WY36" s="18"/>
      <c r="WZ36" s="18"/>
      <c r="XA36" s="18"/>
      <c r="XB36" s="18"/>
      <c r="XC36" s="18"/>
      <c r="XD36" s="18"/>
      <c r="XE36" s="18"/>
      <c r="XF36" s="18"/>
      <c r="XG36" s="18"/>
      <c r="XH36" s="18"/>
      <c r="XI36" s="18"/>
      <c r="XJ36" s="18"/>
      <c r="XK36" s="18"/>
      <c r="XL36" s="18"/>
      <c r="XM36" s="18"/>
      <c r="XN36" s="18"/>
      <c r="XO36" s="18"/>
      <c r="XP36" s="18"/>
      <c r="XQ36" s="18"/>
      <c r="XR36" s="18"/>
      <c r="XS36" s="18"/>
      <c r="XT36" s="18"/>
      <c r="XU36" s="18"/>
      <c r="XV36" s="18"/>
      <c r="XW36" s="18"/>
      <c r="XX36" s="18"/>
      <c r="XY36" s="18"/>
      <c r="XZ36" s="18"/>
      <c r="YA36" s="18"/>
      <c r="YB36" s="18"/>
      <c r="YC36" s="18"/>
      <c r="YD36" s="18"/>
      <c r="YE36" s="18"/>
      <c r="YF36" s="18"/>
      <c r="YG36" s="18"/>
      <c r="YH36" s="18"/>
      <c r="YI36" s="18"/>
      <c r="YJ36" s="18"/>
      <c r="YK36" s="18"/>
      <c r="YL36" s="18"/>
      <c r="YM36" s="18"/>
      <c r="YN36" s="18"/>
      <c r="YO36" s="18"/>
      <c r="YP36" s="18"/>
      <c r="YQ36" s="18"/>
      <c r="YR36" s="18"/>
      <c r="YS36" s="18"/>
      <c r="YT36" s="18"/>
      <c r="YU36" s="18"/>
      <c r="YV36" s="18"/>
      <c r="YW36" s="18"/>
      <c r="YX36" s="18"/>
      <c r="YY36" s="18"/>
      <c r="YZ36" s="18"/>
      <c r="ZA36" s="18"/>
      <c r="ZB36" s="18"/>
      <c r="ZC36" s="18"/>
      <c r="ZD36" s="18"/>
      <c r="ZE36" s="18"/>
      <c r="ZF36" s="18"/>
      <c r="ZG36" s="18"/>
      <c r="ZH36" s="18"/>
      <c r="ZI36" s="18"/>
      <c r="ZJ36" s="18"/>
      <c r="ZK36" s="18"/>
      <c r="ZL36" s="18"/>
      <c r="ZM36" s="18"/>
      <c r="ZN36" s="18"/>
      <c r="ZO36" s="18"/>
      <c r="ZP36" s="18"/>
      <c r="ZQ36" s="18"/>
      <c r="ZR36" s="18"/>
      <c r="ZS36" s="18"/>
      <c r="ZT36" s="18"/>
      <c r="ZU36" s="18"/>
      <c r="ZV36" s="18"/>
      <c r="ZW36" s="18"/>
      <c r="ZX36" s="18"/>
      <c r="ZY36" s="18"/>
      <c r="ZZ36" s="18"/>
      <c r="AAA36" s="18"/>
      <c r="AAB36" s="18"/>
      <c r="AAC36" s="18"/>
      <c r="AAD36" s="18"/>
    </row>
    <row r="37" spans="1:706" s="68" customFormat="1" ht="15" customHeight="1" x14ac:dyDescent="0.2">
      <c r="A37" s="79"/>
      <c r="B37" s="65" t="s">
        <v>113</v>
      </c>
      <c r="C37" s="51" t="s">
        <v>1</v>
      </c>
      <c r="D37" s="24">
        <v>2322.5</v>
      </c>
      <c r="E37" s="26">
        <v>0</v>
      </c>
      <c r="F37" s="27">
        <v>1134.7</v>
      </c>
      <c r="G37" s="27">
        <v>0</v>
      </c>
      <c r="H37" s="27">
        <v>0</v>
      </c>
      <c r="I37" s="27">
        <v>0</v>
      </c>
      <c r="J37" s="27">
        <v>0</v>
      </c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  <c r="NF37" s="18"/>
      <c r="NG37" s="18"/>
      <c r="NH37" s="18"/>
      <c r="NI37" s="18"/>
      <c r="NJ37" s="18"/>
      <c r="NK37" s="18"/>
      <c r="NL37" s="18"/>
      <c r="NM37" s="18"/>
      <c r="NN37" s="18"/>
      <c r="NO37" s="18"/>
      <c r="NP37" s="18"/>
      <c r="NQ37" s="18"/>
      <c r="NR37" s="18"/>
      <c r="NS37" s="18"/>
      <c r="NT37" s="18"/>
      <c r="NU37" s="18"/>
      <c r="NV37" s="18"/>
      <c r="NW37" s="18"/>
      <c r="NX37" s="18"/>
      <c r="NY37" s="18"/>
      <c r="NZ37" s="18"/>
      <c r="OA37" s="18"/>
      <c r="OB37" s="18"/>
      <c r="OC37" s="18"/>
      <c r="OD37" s="18"/>
      <c r="OE37" s="18"/>
      <c r="OF37" s="18"/>
      <c r="OG37" s="18"/>
      <c r="OH37" s="18"/>
      <c r="OI37" s="18"/>
      <c r="OJ37" s="18"/>
      <c r="OK37" s="18"/>
      <c r="OL37" s="18"/>
      <c r="OM37" s="18"/>
      <c r="ON37" s="18"/>
      <c r="OO37" s="18"/>
      <c r="OP37" s="18"/>
      <c r="OQ37" s="18"/>
      <c r="OR37" s="18"/>
      <c r="OS37" s="18"/>
      <c r="OT37" s="18"/>
      <c r="OU37" s="18"/>
      <c r="OV37" s="18"/>
      <c r="OW37" s="18"/>
      <c r="OX37" s="18"/>
      <c r="OY37" s="18"/>
      <c r="OZ37" s="18"/>
      <c r="PA37" s="18"/>
      <c r="PB37" s="18"/>
      <c r="PC37" s="18"/>
      <c r="PD37" s="18"/>
      <c r="PE37" s="18"/>
      <c r="PF37" s="18"/>
      <c r="PG37" s="18"/>
      <c r="PH37" s="18"/>
      <c r="PI37" s="18"/>
      <c r="PJ37" s="18"/>
      <c r="PK37" s="18"/>
      <c r="PL37" s="18"/>
      <c r="PM37" s="18"/>
      <c r="PN37" s="18"/>
      <c r="PO37" s="18"/>
      <c r="PP37" s="18"/>
      <c r="PQ37" s="18"/>
      <c r="PR37" s="18"/>
      <c r="PS37" s="18"/>
      <c r="PT37" s="18"/>
      <c r="PU37" s="18"/>
      <c r="PV37" s="18"/>
      <c r="PW37" s="18"/>
      <c r="PX37" s="18"/>
      <c r="PY37" s="18"/>
      <c r="PZ37" s="18"/>
      <c r="QA37" s="18"/>
      <c r="QB37" s="18"/>
      <c r="QC37" s="18"/>
      <c r="QD37" s="18"/>
      <c r="QE37" s="18"/>
      <c r="QF37" s="18"/>
      <c r="QG37" s="18"/>
      <c r="QH37" s="18"/>
      <c r="QI37" s="18"/>
      <c r="QJ37" s="18"/>
      <c r="QK37" s="18"/>
      <c r="QL37" s="18"/>
      <c r="QM37" s="18"/>
      <c r="QN37" s="18"/>
      <c r="QO37" s="18"/>
      <c r="QP37" s="18"/>
      <c r="QQ37" s="18"/>
      <c r="QR37" s="18"/>
      <c r="QS37" s="18"/>
      <c r="QT37" s="18"/>
      <c r="QU37" s="18"/>
      <c r="QV37" s="18"/>
      <c r="QW37" s="18"/>
      <c r="QX37" s="18"/>
      <c r="QY37" s="18"/>
      <c r="QZ37" s="18"/>
      <c r="RA37" s="18"/>
      <c r="RB37" s="18"/>
      <c r="RC37" s="18"/>
      <c r="RD37" s="18"/>
      <c r="RE37" s="18"/>
      <c r="RF37" s="18"/>
      <c r="RG37" s="18"/>
      <c r="RH37" s="18"/>
      <c r="RI37" s="18"/>
      <c r="RJ37" s="18"/>
      <c r="RK37" s="18"/>
      <c r="RL37" s="18"/>
      <c r="RM37" s="18"/>
      <c r="RN37" s="18"/>
      <c r="RO37" s="18"/>
      <c r="RP37" s="18"/>
      <c r="RQ37" s="18"/>
      <c r="RR37" s="18"/>
      <c r="RS37" s="18"/>
      <c r="RT37" s="18"/>
      <c r="RU37" s="18"/>
      <c r="RV37" s="18"/>
      <c r="RW37" s="18"/>
      <c r="RX37" s="18"/>
      <c r="RY37" s="18"/>
      <c r="RZ37" s="18"/>
      <c r="SA37" s="18"/>
      <c r="SB37" s="18"/>
      <c r="SC37" s="18"/>
      <c r="SD37" s="18"/>
      <c r="SE37" s="18"/>
      <c r="SF37" s="18"/>
      <c r="SG37" s="18"/>
      <c r="SH37" s="18"/>
      <c r="SI37" s="18"/>
      <c r="SJ37" s="18"/>
      <c r="SK37" s="18"/>
      <c r="SL37" s="18"/>
      <c r="SM37" s="18"/>
      <c r="SN37" s="18"/>
      <c r="SO37" s="18"/>
      <c r="SP37" s="18"/>
      <c r="SQ37" s="18"/>
      <c r="SR37" s="18"/>
      <c r="SS37" s="18"/>
      <c r="ST37" s="18"/>
      <c r="SU37" s="18"/>
      <c r="SV37" s="18"/>
      <c r="SW37" s="18"/>
      <c r="SX37" s="18"/>
      <c r="SY37" s="18"/>
      <c r="SZ37" s="18"/>
      <c r="TA37" s="18"/>
      <c r="TB37" s="18"/>
      <c r="TC37" s="18"/>
      <c r="TD37" s="18"/>
      <c r="TE37" s="18"/>
      <c r="TF37" s="18"/>
      <c r="TG37" s="18"/>
      <c r="TH37" s="18"/>
      <c r="TI37" s="18"/>
      <c r="TJ37" s="18"/>
      <c r="TK37" s="18"/>
      <c r="TL37" s="18"/>
      <c r="TM37" s="18"/>
      <c r="TN37" s="18"/>
      <c r="TO37" s="18"/>
      <c r="TP37" s="18"/>
      <c r="TQ37" s="18"/>
      <c r="TR37" s="18"/>
      <c r="TS37" s="18"/>
      <c r="TT37" s="18"/>
      <c r="TU37" s="18"/>
      <c r="TV37" s="18"/>
      <c r="TW37" s="18"/>
      <c r="TX37" s="18"/>
      <c r="TY37" s="18"/>
      <c r="TZ37" s="18"/>
      <c r="UA37" s="18"/>
      <c r="UB37" s="18"/>
      <c r="UC37" s="18"/>
      <c r="UD37" s="18"/>
      <c r="UE37" s="18"/>
      <c r="UF37" s="18"/>
      <c r="UG37" s="18"/>
      <c r="UH37" s="18"/>
      <c r="UI37" s="18"/>
      <c r="UJ37" s="18"/>
      <c r="UK37" s="18"/>
      <c r="UL37" s="18"/>
      <c r="UM37" s="18"/>
      <c r="UN37" s="18"/>
      <c r="UO37" s="18"/>
      <c r="UP37" s="18"/>
      <c r="UQ37" s="18"/>
      <c r="UR37" s="18"/>
      <c r="US37" s="18"/>
      <c r="UT37" s="18"/>
      <c r="UU37" s="18"/>
      <c r="UV37" s="18"/>
      <c r="UW37" s="18"/>
      <c r="UX37" s="18"/>
      <c r="UY37" s="18"/>
      <c r="UZ37" s="18"/>
      <c r="VA37" s="18"/>
      <c r="VB37" s="18"/>
      <c r="VC37" s="18"/>
      <c r="VD37" s="18"/>
      <c r="VE37" s="18"/>
      <c r="VF37" s="18"/>
      <c r="VG37" s="18"/>
      <c r="VH37" s="18"/>
      <c r="VI37" s="18"/>
      <c r="VJ37" s="18"/>
      <c r="VK37" s="18"/>
      <c r="VL37" s="18"/>
      <c r="VM37" s="18"/>
      <c r="VN37" s="18"/>
      <c r="VO37" s="18"/>
      <c r="VP37" s="18"/>
      <c r="VQ37" s="18"/>
      <c r="VR37" s="18"/>
      <c r="VS37" s="18"/>
      <c r="VT37" s="18"/>
      <c r="VU37" s="18"/>
      <c r="VV37" s="18"/>
      <c r="VW37" s="18"/>
      <c r="VX37" s="18"/>
      <c r="VY37" s="18"/>
      <c r="VZ37" s="18"/>
      <c r="WA37" s="18"/>
      <c r="WB37" s="18"/>
      <c r="WC37" s="18"/>
      <c r="WD37" s="18"/>
      <c r="WE37" s="18"/>
      <c r="WF37" s="18"/>
      <c r="WG37" s="18"/>
      <c r="WH37" s="18"/>
      <c r="WI37" s="18"/>
      <c r="WJ37" s="18"/>
      <c r="WK37" s="18"/>
      <c r="WL37" s="18"/>
      <c r="WM37" s="18"/>
      <c r="WN37" s="18"/>
      <c r="WO37" s="18"/>
      <c r="WP37" s="18"/>
      <c r="WQ37" s="18"/>
      <c r="WR37" s="18"/>
      <c r="WS37" s="18"/>
      <c r="WT37" s="18"/>
      <c r="WU37" s="18"/>
      <c r="WV37" s="18"/>
      <c r="WW37" s="18"/>
      <c r="WX37" s="18"/>
      <c r="WY37" s="18"/>
      <c r="WZ37" s="18"/>
      <c r="XA37" s="18"/>
      <c r="XB37" s="18"/>
      <c r="XC37" s="18"/>
      <c r="XD37" s="18"/>
      <c r="XE37" s="18"/>
      <c r="XF37" s="18"/>
      <c r="XG37" s="18"/>
      <c r="XH37" s="18"/>
      <c r="XI37" s="18"/>
      <c r="XJ37" s="18"/>
      <c r="XK37" s="18"/>
      <c r="XL37" s="18"/>
      <c r="XM37" s="18"/>
      <c r="XN37" s="18"/>
      <c r="XO37" s="18"/>
      <c r="XP37" s="18"/>
      <c r="XQ37" s="18"/>
      <c r="XR37" s="18"/>
      <c r="XS37" s="18"/>
      <c r="XT37" s="18"/>
      <c r="XU37" s="18"/>
      <c r="XV37" s="18"/>
      <c r="XW37" s="18"/>
      <c r="XX37" s="18"/>
      <c r="XY37" s="18"/>
      <c r="XZ37" s="18"/>
      <c r="YA37" s="18"/>
      <c r="YB37" s="18"/>
      <c r="YC37" s="18"/>
      <c r="YD37" s="18"/>
      <c r="YE37" s="18"/>
      <c r="YF37" s="18"/>
      <c r="YG37" s="18"/>
      <c r="YH37" s="18"/>
      <c r="YI37" s="18"/>
      <c r="YJ37" s="18"/>
      <c r="YK37" s="18"/>
      <c r="YL37" s="18"/>
      <c r="YM37" s="18"/>
      <c r="YN37" s="18"/>
      <c r="YO37" s="18"/>
      <c r="YP37" s="18"/>
      <c r="YQ37" s="18"/>
      <c r="YR37" s="18"/>
      <c r="YS37" s="18"/>
      <c r="YT37" s="18"/>
      <c r="YU37" s="18"/>
      <c r="YV37" s="18"/>
      <c r="YW37" s="18"/>
      <c r="YX37" s="18"/>
      <c r="YY37" s="18"/>
      <c r="YZ37" s="18"/>
      <c r="ZA37" s="18"/>
      <c r="ZB37" s="18"/>
      <c r="ZC37" s="18"/>
      <c r="ZD37" s="18"/>
      <c r="ZE37" s="18"/>
      <c r="ZF37" s="18"/>
      <c r="ZG37" s="18"/>
      <c r="ZH37" s="18"/>
      <c r="ZI37" s="18"/>
      <c r="ZJ37" s="18"/>
      <c r="ZK37" s="18"/>
      <c r="ZL37" s="18"/>
      <c r="ZM37" s="18"/>
      <c r="ZN37" s="18"/>
      <c r="ZO37" s="18"/>
      <c r="ZP37" s="18"/>
      <c r="ZQ37" s="18"/>
      <c r="ZR37" s="18"/>
      <c r="ZS37" s="18"/>
      <c r="ZT37" s="18"/>
      <c r="ZU37" s="18"/>
      <c r="ZV37" s="18"/>
      <c r="ZW37" s="18"/>
      <c r="ZX37" s="18"/>
      <c r="ZY37" s="18"/>
      <c r="ZZ37" s="18"/>
      <c r="AAA37" s="18"/>
      <c r="AAB37" s="18"/>
      <c r="AAC37" s="18"/>
      <c r="AAD37" s="18"/>
    </row>
    <row r="38" spans="1:706" s="68" customFormat="1" ht="15" customHeight="1" x14ac:dyDescent="0.2">
      <c r="A38" s="79"/>
      <c r="B38" s="65"/>
      <c r="C38" s="21" t="s">
        <v>2</v>
      </c>
      <c r="D38" s="24"/>
      <c r="E38" s="28"/>
      <c r="F38" s="29"/>
      <c r="G38" s="29"/>
      <c r="H38" s="29"/>
      <c r="I38" s="29"/>
      <c r="J38" s="29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  <c r="VN38" s="18"/>
      <c r="VO38" s="18"/>
      <c r="VP38" s="18"/>
      <c r="VQ38" s="18"/>
      <c r="VR38" s="18"/>
      <c r="VS38" s="18"/>
      <c r="VT38" s="18"/>
      <c r="VU38" s="18"/>
      <c r="VV38" s="18"/>
      <c r="VW38" s="18"/>
      <c r="VX38" s="18"/>
      <c r="VY38" s="18"/>
      <c r="VZ38" s="18"/>
      <c r="WA38" s="18"/>
      <c r="WB38" s="18"/>
      <c r="WC38" s="18"/>
      <c r="WD38" s="18"/>
      <c r="WE38" s="18"/>
      <c r="WF38" s="18"/>
      <c r="WG38" s="18"/>
      <c r="WH38" s="18"/>
      <c r="WI38" s="18"/>
      <c r="WJ38" s="18"/>
      <c r="WK38" s="18"/>
      <c r="WL38" s="18"/>
      <c r="WM38" s="18"/>
      <c r="WN38" s="18"/>
      <c r="WO38" s="18"/>
      <c r="WP38" s="18"/>
      <c r="WQ38" s="18"/>
      <c r="WR38" s="18"/>
      <c r="WS38" s="18"/>
      <c r="WT38" s="18"/>
      <c r="WU38" s="18"/>
      <c r="WV38" s="18"/>
      <c r="WW38" s="18"/>
      <c r="WX38" s="18"/>
      <c r="WY38" s="18"/>
      <c r="WZ38" s="18"/>
      <c r="XA38" s="18"/>
      <c r="XB38" s="18"/>
      <c r="XC38" s="18"/>
      <c r="XD38" s="18"/>
      <c r="XE38" s="18"/>
      <c r="XF38" s="18"/>
      <c r="XG38" s="18"/>
      <c r="XH38" s="18"/>
      <c r="XI38" s="18"/>
      <c r="XJ38" s="18"/>
      <c r="XK38" s="18"/>
      <c r="XL38" s="18"/>
      <c r="XM38" s="18"/>
      <c r="XN38" s="18"/>
      <c r="XO38" s="18"/>
      <c r="XP38" s="18"/>
      <c r="XQ38" s="18"/>
      <c r="XR38" s="18"/>
      <c r="XS38" s="18"/>
      <c r="XT38" s="18"/>
      <c r="XU38" s="18"/>
      <c r="XV38" s="18"/>
      <c r="XW38" s="18"/>
      <c r="XX38" s="18"/>
      <c r="XY38" s="18"/>
      <c r="XZ38" s="18"/>
      <c r="YA38" s="18"/>
      <c r="YB38" s="18"/>
      <c r="YC38" s="18"/>
      <c r="YD38" s="18"/>
      <c r="YE38" s="18"/>
      <c r="YF38" s="18"/>
      <c r="YG38" s="18"/>
      <c r="YH38" s="18"/>
      <c r="YI38" s="18"/>
      <c r="YJ38" s="18"/>
      <c r="YK38" s="18"/>
      <c r="YL38" s="18"/>
      <c r="YM38" s="18"/>
      <c r="YN38" s="18"/>
      <c r="YO38" s="18"/>
      <c r="YP38" s="18"/>
      <c r="YQ38" s="18"/>
      <c r="YR38" s="18"/>
      <c r="YS38" s="18"/>
      <c r="YT38" s="18"/>
      <c r="YU38" s="18"/>
      <c r="YV38" s="18"/>
      <c r="YW38" s="18"/>
      <c r="YX38" s="18"/>
      <c r="YY38" s="18"/>
      <c r="YZ38" s="18"/>
      <c r="ZA38" s="18"/>
      <c r="ZB38" s="18"/>
      <c r="ZC38" s="18"/>
      <c r="ZD38" s="18"/>
      <c r="ZE38" s="18"/>
      <c r="ZF38" s="18"/>
      <c r="ZG38" s="18"/>
      <c r="ZH38" s="18"/>
      <c r="ZI38" s="18"/>
      <c r="ZJ38" s="18"/>
      <c r="ZK38" s="18"/>
      <c r="ZL38" s="18"/>
      <c r="ZM38" s="18"/>
      <c r="ZN38" s="18"/>
      <c r="ZO38" s="18"/>
      <c r="ZP38" s="18"/>
      <c r="ZQ38" s="18"/>
      <c r="ZR38" s="18"/>
      <c r="ZS38" s="18"/>
      <c r="ZT38" s="18"/>
      <c r="ZU38" s="18"/>
      <c r="ZV38" s="18"/>
      <c r="ZW38" s="18"/>
      <c r="ZX38" s="18"/>
      <c r="ZY38" s="18"/>
      <c r="ZZ38" s="18"/>
      <c r="AAA38" s="18"/>
      <c r="AAB38" s="18"/>
      <c r="AAC38" s="18"/>
      <c r="AAD38" s="18"/>
    </row>
    <row r="39" spans="1:706" s="68" customFormat="1" ht="15" customHeight="1" x14ac:dyDescent="0.2">
      <c r="A39" s="79"/>
      <c r="B39" s="65"/>
      <c r="C39" s="21" t="s">
        <v>3</v>
      </c>
      <c r="D39" s="24">
        <f>E39+F39+G39+H39+I39+J39</f>
        <v>1134.7</v>
      </c>
      <c r="E39" s="28"/>
      <c r="F39" s="29">
        <v>1134.7</v>
      </c>
      <c r="G39" s="29"/>
      <c r="H39" s="29"/>
      <c r="I39" s="29"/>
      <c r="J39" s="29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  <c r="IL39" s="18"/>
      <c r="IM39" s="18"/>
      <c r="IN39" s="18"/>
      <c r="IO39" s="18"/>
      <c r="IP39" s="18"/>
      <c r="IQ39" s="18"/>
      <c r="IR39" s="18"/>
      <c r="IS39" s="18"/>
      <c r="IT39" s="18"/>
      <c r="IU39" s="18"/>
      <c r="IV39" s="18"/>
      <c r="IW39" s="18"/>
      <c r="IX39" s="18"/>
      <c r="IY39" s="18"/>
      <c r="IZ39" s="18"/>
      <c r="JA39" s="18"/>
      <c r="JB39" s="18"/>
      <c r="JC39" s="18"/>
      <c r="JD39" s="18"/>
      <c r="JE39" s="18"/>
      <c r="JF39" s="18"/>
      <c r="JG39" s="18"/>
      <c r="JH39" s="18"/>
      <c r="JI39" s="18"/>
      <c r="JJ39" s="18"/>
      <c r="JK39" s="18"/>
      <c r="JL39" s="18"/>
      <c r="JM39" s="18"/>
      <c r="JN39" s="18"/>
      <c r="JO39" s="18"/>
      <c r="JP39" s="18"/>
      <c r="JQ39" s="18"/>
      <c r="JR39" s="18"/>
      <c r="JS39" s="18"/>
      <c r="JT39" s="18"/>
      <c r="JU39" s="18"/>
      <c r="JV39" s="18"/>
      <c r="JW39" s="18"/>
      <c r="JX39" s="18"/>
      <c r="JY39" s="18"/>
      <c r="JZ39" s="18"/>
      <c r="KA39" s="18"/>
      <c r="KB39" s="18"/>
      <c r="KC39" s="18"/>
      <c r="KD39" s="18"/>
      <c r="KE39" s="18"/>
      <c r="KF39" s="18"/>
      <c r="KG39" s="18"/>
      <c r="KH39" s="18"/>
      <c r="KI39" s="18"/>
      <c r="KJ39" s="18"/>
      <c r="KK39" s="18"/>
      <c r="KL39" s="18"/>
      <c r="KM39" s="18"/>
      <c r="KN39" s="18"/>
      <c r="KO39" s="18"/>
      <c r="KP39" s="18"/>
      <c r="KQ39" s="18"/>
      <c r="KR39" s="18"/>
      <c r="KS39" s="18"/>
      <c r="KT39" s="18"/>
      <c r="KU39" s="18"/>
      <c r="KV39" s="18"/>
      <c r="KW39" s="18"/>
      <c r="KX39" s="18"/>
      <c r="KY39" s="18"/>
      <c r="KZ39" s="18"/>
      <c r="LA39" s="18"/>
      <c r="LB39" s="18"/>
      <c r="LC39" s="18"/>
      <c r="LD39" s="18"/>
      <c r="LE39" s="18"/>
      <c r="LF39" s="18"/>
      <c r="LG39" s="18"/>
      <c r="LH39" s="18"/>
      <c r="LI39" s="18"/>
      <c r="LJ39" s="18"/>
      <c r="LK39" s="18"/>
      <c r="LL39" s="18"/>
      <c r="LM39" s="18"/>
      <c r="LN39" s="18"/>
      <c r="LO39" s="18"/>
      <c r="LP39" s="18"/>
      <c r="LQ39" s="18"/>
      <c r="LR39" s="18"/>
      <c r="LS39" s="18"/>
      <c r="LT39" s="18"/>
      <c r="LU39" s="18"/>
      <c r="LV39" s="18"/>
      <c r="LW39" s="18"/>
      <c r="LX39" s="18"/>
      <c r="LY39" s="18"/>
      <c r="LZ39" s="18"/>
      <c r="MA39" s="18"/>
      <c r="MB39" s="18"/>
      <c r="MC39" s="18"/>
      <c r="MD39" s="18"/>
      <c r="ME39" s="18"/>
      <c r="MF39" s="18"/>
      <c r="MG39" s="18"/>
      <c r="MH39" s="18"/>
      <c r="MI39" s="18"/>
      <c r="MJ39" s="18"/>
      <c r="MK39" s="18"/>
      <c r="ML39" s="18"/>
      <c r="MM39" s="18"/>
      <c r="MN39" s="18"/>
      <c r="MO39" s="18"/>
      <c r="MP39" s="18"/>
      <c r="MQ39" s="18"/>
      <c r="MR39" s="18"/>
      <c r="MS39" s="18"/>
      <c r="MT39" s="18"/>
      <c r="MU39" s="18"/>
      <c r="MV39" s="18"/>
      <c r="MW39" s="18"/>
      <c r="MX39" s="18"/>
      <c r="MY39" s="18"/>
      <c r="MZ39" s="18"/>
      <c r="NA39" s="18"/>
      <c r="NB39" s="18"/>
      <c r="NC39" s="18"/>
      <c r="ND39" s="18"/>
      <c r="NE39" s="18"/>
      <c r="NF39" s="18"/>
      <c r="NG39" s="18"/>
      <c r="NH39" s="18"/>
      <c r="NI39" s="18"/>
      <c r="NJ39" s="18"/>
      <c r="NK39" s="18"/>
      <c r="NL39" s="18"/>
      <c r="NM39" s="18"/>
      <c r="NN39" s="18"/>
      <c r="NO39" s="18"/>
      <c r="NP39" s="18"/>
      <c r="NQ39" s="18"/>
      <c r="NR39" s="18"/>
      <c r="NS39" s="18"/>
      <c r="NT39" s="18"/>
      <c r="NU39" s="18"/>
      <c r="NV39" s="18"/>
      <c r="NW39" s="18"/>
      <c r="NX39" s="18"/>
      <c r="NY39" s="18"/>
      <c r="NZ39" s="18"/>
      <c r="OA39" s="18"/>
      <c r="OB39" s="18"/>
      <c r="OC39" s="18"/>
      <c r="OD39" s="18"/>
      <c r="OE39" s="18"/>
      <c r="OF39" s="18"/>
      <c r="OG39" s="18"/>
      <c r="OH39" s="18"/>
      <c r="OI39" s="18"/>
      <c r="OJ39" s="18"/>
      <c r="OK39" s="18"/>
      <c r="OL39" s="18"/>
      <c r="OM39" s="18"/>
      <c r="ON39" s="18"/>
      <c r="OO39" s="18"/>
      <c r="OP39" s="18"/>
      <c r="OQ39" s="18"/>
      <c r="OR39" s="18"/>
      <c r="OS39" s="18"/>
      <c r="OT39" s="18"/>
      <c r="OU39" s="18"/>
      <c r="OV39" s="18"/>
      <c r="OW39" s="18"/>
      <c r="OX39" s="18"/>
      <c r="OY39" s="18"/>
      <c r="OZ39" s="18"/>
      <c r="PA39" s="18"/>
      <c r="PB39" s="18"/>
      <c r="PC39" s="18"/>
      <c r="PD39" s="18"/>
      <c r="PE39" s="18"/>
      <c r="PF39" s="18"/>
      <c r="PG39" s="18"/>
      <c r="PH39" s="18"/>
      <c r="PI39" s="18"/>
      <c r="PJ39" s="18"/>
      <c r="PK39" s="18"/>
      <c r="PL39" s="18"/>
      <c r="PM39" s="18"/>
      <c r="PN39" s="18"/>
      <c r="PO39" s="18"/>
      <c r="PP39" s="18"/>
      <c r="PQ39" s="18"/>
      <c r="PR39" s="18"/>
      <c r="PS39" s="18"/>
      <c r="PT39" s="18"/>
      <c r="PU39" s="18"/>
      <c r="PV39" s="18"/>
      <c r="PW39" s="18"/>
      <c r="PX39" s="18"/>
      <c r="PY39" s="18"/>
      <c r="PZ39" s="18"/>
      <c r="QA39" s="18"/>
      <c r="QB39" s="18"/>
      <c r="QC39" s="18"/>
      <c r="QD39" s="18"/>
      <c r="QE39" s="18"/>
      <c r="QF39" s="18"/>
      <c r="QG39" s="18"/>
      <c r="QH39" s="18"/>
      <c r="QI39" s="18"/>
      <c r="QJ39" s="18"/>
      <c r="QK39" s="18"/>
      <c r="QL39" s="18"/>
      <c r="QM39" s="18"/>
      <c r="QN39" s="18"/>
      <c r="QO39" s="18"/>
      <c r="QP39" s="18"/>
      <c r="QQ39" s="18"/>
      <c r="QR39" s="18"/>
      <c r="QS39" s="18"/>
      <c r="QT39" s="18"/>
      <c r="QU39" s="18"/>
      <c r="QV39" s="18"/>
      <c r="QW39" s="18"/>
      <c r="QX39" s="18"/>
      <c r="QY39" s="18"/>
      <c r="QZ39" s="18"/>
      <c r="RA39" s="18"/>
      <c r="RB39" s="18"/>
      <c r="RC39" s="18"/>
      <c r="RD39" s="18"/>
      <c r="RE39" s="18"/>
      <c r="RF39" s="18"/>
      <c r="RG39" s="18"/>
      <c r="RH39" s="18"/>
      <c r="RI39" s="18"/>
      <c r="RJ39" s="18"/>
      <c r="RK39" s="18"/>
      <c r="RL39" s="18"/>
      <c r="RM39" s="18"/>
      <c r="RN39" s="18"/>
      <c r="RO39" s="18"/>
      <c r="RP39" s="18"/>
      <c r="RQ39" s="18"/>
      <c r="RR39" s="18"/>
      <c r="RS39" s="18"/>
      <c r="RT39" s="18"/>
      <c r="RU39" s="18"/>
      <c r="RV39" s="18"/>
      <c r="RW39" s="18"/>
      <c r="RX39" s="18"/>
      <c r="RY39" s="18"/>
      <c r="RZ39" s="18"/>
      <c r="SA39" s="18"/>
      <c r="SB39" s="18"/>
      <c r="SC39" s="18"/>
      <c r="SD39" s="18"/>
      <c r="SE39" s="18"/>
      <c r="SF39" s="18"/>
      <c r="SG39" s="18"/>
      <c r="SH39" s="18"/>
      <c r="SI39" s="18"/>
      <c r="SJ39" s="18"/>
      <c r="SK39" s="18"/>
      <c r="SL39" s="18"/>
      <c r="SM39" s="18"/>
      <c r="SN39" s="18"/>
      <c r="SO39" s="18"/>
      <c r="SP39" s="18"/>
      <c r="SQ39" s="18"/>
      <c r="SR39" s="18"/>
      <c r="SS39" s="18"/>
      <c r="ST39" s="18"/>
      <c r="SU39" s="18"/>
      <c r="SV39" s="18"/>
      <c r="SW39" s="18"/>
      <c r="SX39" s="18"/>
      <c r="SY39" s="18"/>
      <c r="SZ39" s="18"/>
      <c r="TA39" s="18"/>
      <c r="TB39" s="18"/>
      <c r="TC39" s="18"/>
      <c r="TD39" s="18"/>
      <c r="TE39" s="18"/>
      <c r="TF39" s="18"/>
      <c r="TG39" s="18"/>
      <c r="TH39" s="18"/>
      <c r="TI39" s="18"/>
      <c r="TJ39" s="18"/>
      <c r="TK39" s="18"/>
      <c r="TL39" s="18"/>
      <c r="TM39" s="18"/>
      <c r="TN39" s="18"/>
      <c r="TO39" s="18"/>
      <c r="TP39" s="18"/>
      <c r="TQ39" s="18"/>
      <c r="TR39" s="18"/>
      <c r="TS39" s="18"/>
      <c r="TT39" s="18"/>
      <c r="TU39" s="18"/>
      <c r="TV39" s="18"/>
      <c r="TW39" s="18"/>
      <c r="TX39" s="18"/>
      <c r="TY39" s="18"/>
      <c r="TZ39" s="18"/>
      <c r="UA39" s="18"/>
      <c r="UB39" s="18"/>
      <c r="UC39" s="18"/>
      <c r="UD39" s="18"/>
      <c r="UE39" s="18"/>
      <c r="UF39" s="18"/>
      <c r="UG39" s="18"/>
      <c r="UH39" s="18"/>
      <c r="UI39" s="18"/>
      <c r="UJ39" s="18"/>
      <c r="UK39" s="18"/>
      <c r="UL39" s="18"/>
      <c r="UM39" s="18"/>
      <c r="UN39" s="18"/>
      <c r="UO39" s="18"/>
      <c r="UP39" s="18"/>
      <c r="UQ39" s="18"/>
      <c r="UR39" s="18"/>
      <c r="US39" s="18"/>
      <c r="UT39" s="18"/>
      <c r="UU39" s="18"/>
      <c r="UV39" s="18"/>
      <c r="UW39" s="18"/>
      <c r="UX39" s="18"/>
      <c r="UY39" s="18"/>
      <c r="UZ39" s="18"/>
      <c r="VA39" s="18"/>
      <c r="VB39" s="18"/>
      <c r="VC39" s="18"/>
      <c r="VD39" s="18"/>
      <c r="VE39" s="18"/>
      <c r="VF39" s="18"/>
      <c r="VG39" s="18"/>
      <c r="VH39" s="18"/>
      <c r="VI39" s="18"/>
      <c r="VJ39" s="18"/>
      <c r="VK39" s="18"/>
      <c r="VL39" s="18"/>
      <c r="VM39" s="18"/>
      <c r="VN39" s="18"/>
      <c r="VO39" s="18"/>
      <c r="VP39" s="18"/>
      <c r="VQ39" s="18"/>
      <c r="VR39" s="18"/>
      <c r="VS39" s="18"/>
      <c r="VT39" s="18"/>
      <c r="VU39" s="18"/>
      <c r="VV39" s="18"/>
      <c r="VW39" s="18"/>
      <c r="VX39" s="18"/>
      <c r="VY39" s="18"/>
      <c r="VZ39" s="18"/>
      <c r="WA39" s="18"/>
      <c r="WB39" s="18"/>
      <c r="WC39" s="18"/>
      <c r="WD39" s="18"/>
      <c r="WE39" s="18"/>
      <c r="WF39" s="18"/>
      <c r="WG39" s="18"/>
      <c r="WH39" s="18"/>
      <c r="WI39" s="18"/>
      <c r="WJ39" s="18"/>
      <c r="WK39" s="18"/>
      <c r="WL39" s="18"/>
      <c r="WM39" s="18"/>
      <c r="WN39" s="18"/>
      <c r="WO39" s="18"/>
      <c r="WP39" s="18"/>
      <c r="WQ39" s="18"/>
      <c r="WR39" s="18"/>
      <c r="WS39" s="18"/>
      <c r="WT39" s="18"/>
      <c r="WU39" s="18"/>
      <c r="WV39" s="18"/>
      <c r="WW39" s="18"/>
      <c r="WX39" s="18"/>
      <c r="WY39" s="18"/>
      <c r="WZ39" s="18"/>
      <c r="XA39" s="18"/>
      <c r="XB39" s="18"/>
      <c r="XC39" s="18"/>
      <c r="XD39" s="18"/>
      <c r="XE39" s="18"/>
      <c r="XF39" s="18"/>
      <c r="XG39" s="18"/>
      <c r="XH39" s="18"/>
      <c r="XI39" s="18"/>
      <c r="XJ39" s="18"/>
      <c r="XK39" s="18"/>
      <c r="XL39" s="18"/>
      <c r="XM39" s="18"/>
      <c r="XN39" s="18"/>
      <c r="XO39" s="18"/>
      <c r="XP39" s="18"/>
      <c r="XQ39" s="18"/>
      <c r="XR39" s="18"/>
      <c r="XS39" s="18"/>
      <c r="XT39" s="18"/>
      <c r="XU39" s="18"/>
      <c r="XV39" s="18"/>
      <c r="XW39" s="18"/>
      <c r="XX39" s="18"/>
      <c r="XY39" s="18"/>
      <c r="XZ39" s="18"/>
      <c r="YA39" s="18"/>
      <c r="YB39" s="18"/>
      <c r="YC39" s="18"/>
      <c r="YD39" s="18"/>
      <c r="YE39" s="18"/>
      <c r="YF39" s="18"/>
      <c r="YG39" s="18"/>
      <c r="YH39" s="18"/>
      <c r="YI39" s="18"/>
      <c r="YJ39" s="18"/>
      <c r="YK39" s="18"/>
      <c r="YL39" s="18"/>
      <c r="YM39" s="18"/>
      <c r="YN39" s="18"/>
      <c r="YO39" s="18"/>
      <c r="YP39" s="18"/>
      <c r="YQ39" s="18"/>
      <c r="YR39" s="18"/>
      <c r="YS39" s="18"/>
      <c r="YT39" s="18"/>
      <c r="YU39" s="18"/>
      <c r="YV39" s="18"/>
      <c r="YW39" s="18"/>
      <c r="YX39" s="18"/>
      <c r="YY39" s="18"/>
      <c r="YZ39" s="18"/>
      <c r="ZA39" s="18"/>
      <c r="ZB39" s="18"/>
      <c r="ZC39" s="18"/>
      <c r="ZD39" s="18"/>
      <c r="ZE39" s="18"/>
      <c r="ZF39" s="18"/>
      <c r="ZG39" s="18"/>
      <c r="ZH39" s="18"/>
      <c r="ZI39" s="18"/>
      <c r="ZJ39" s="18"/>
      <c r="ZK39" s="18"/>
      <c r="ZL39" s="18"/>
      <c r="ZM39" s="18"/>
      <c r="ZN39" s="18"/>
      <c r="ZO39" s="18"/>
      <c r="ZP39" s="18"/>
      <c r="ZQ39" s="18"/>
      <c r="ZR39" s="18"/>
      <c r="ZS39" s="18"/>
      <c r="ZT39" s="18"/>
      <c r="ZU39" s="18"/>
      <c r="ZV39" s="18"/>
      <c r="ZW39" s="18"/>
      <c r="ZX39" s="18"/>
      <c r="ZY39" s="18"/>
      <c r="ZZ39" s="18"/>
      <c r="AAA39" s="18"/>
      <c r="AAB39" s="18"/>
      <c r="AAC39" s="18"/>
      <c r="AAD39" s="18"/>
    </row>
    <row r="40" spans="1:706" s="68" customFormat="1" ht="15" customHeight="1" x14ac:dyDescent="0.2">
      <c r="A40" s="79"/>
      <c r="B40" s="65"/>
      <c r="C40" s="21" t="s">
        <v>4</v>
      </c>
      <c r="D40" s="24"/>
      <c r="E40" s="28"/>
      <c r="F40" s="29"/>
      <c r="G40" s="29"/>
      <c r="H40" s="29"/>
      <c r="I40" s="29"/>
      <c r="J40" s="29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  <c r="IT40" s="18"/>
      <c r="IU40" s="18"/>
      <c r="IV40" s="18"/>
      <c r="IW40" s="18"/>
      <c r="IX40" s="18"/>
      <c r="IY40" s="18"/>
      <c r="IZ40" s="18"/>
      <c r="JA40" s="18"/>
      <c r="JB40" s="18"/>
      <c r="JC40" s="18"/>
      <c r="JD40" s="18"/>
      <c r="JE40" s="18"/>
      <c r="JF40" s="18"/>
      <c r="JG40" s="18"/>
      <c r="JH40" s="18"/>
      <c r="JI40" s="18"/>
      <c r="JJ40" s="18"/>
      <c r="JK40" s="18"/>
      <c r="JL40" s="18"/>
      <c r="JM40" s="18"/>
      <c r="JN40" s="18"/>
      <c r="JO40" s="18"/>
      <c r="JP40" s="18"/>
      <c r="JQ40" s="18"/>
      <c r="JR40" s="18"/>
      <c r="JS40" s="18"/>
      <c r="JT40" s="18"/>
      <c r="JU40" s="18"/>
      <c r="JV40" s="18"/>
      <c r="JW40" s="18"/>
      <c r="JX40" s="18"/>
      <c r="JY40" s="18"/>
      <c r="JZ40" s="18"/>
      <c r="KA40" s="18"/>
      <c r="KB40" s="18"/>
      <c r="KC40" s="18"/>
      <c r="KD40" s="18"/>
      <c r="KE40" s="18"/>
      <c r="KF40" s="18"/>
      <c r="KG40" s="18"/>
      <c r="KH40" s="18"/>
      <c r="KI40" s="18"/>
      <c r="KJ40" s="18"/>
      <c r="KK40" s="18"/>
      <c r="KL40" s="18"/>
      <c r="KM40" s="18"/>
      <c r="KN40" s="18"/>
      <c r="KO40" s="18"/>
      <c r="KP40" s="18"/>
      <c r="KQ40" s="18"/>
      <c r="KR40" s="18"/>
      <c r="KS40" s="18"/>
      <c r="KT40" s="18"/>
      <c r="KU40" s="18"/>
      <c r="KV40" s="18"/>
      <c r="KW40" s="18"/>
      <c r="KX40" s="18"/>
      <c r="KY40" s="18"/>
      <c r="KZ40" s="18"/>
      <c r="LA40" s="18"/>
      <c r="LB40" s="18"/>
      <c r="LC40" s="18"/>
      <c r="LD40" s="18"/>
      <c r="LE40" s="18"/>
      <c r="LF40" s="18"/>
      <c r="LG40" s="18"/>
      <c r="LH40" s="18"/>
      <c r="LI40" s="18"/>
      <c r="LJ40" s="18"/>
      <c r="LK40" s="18"/>
      <c r="LL40" s="18"/>
      <c r="LM40" s="18"/>
      <c r="LN40" s="18"/>
      <c r="LO40" s="18"/>
      <c r="LP40" s="18"/>
      <c r="LQ40" s="18"/>
      <c r="LR40" s="18"/>
      <c r="LS40" s="18"/>
      <c r="LT40" s="18"/>
      <c r="LU40" s="18"/>
      <c r="LV40" s="18"/>
      <c r="LW40" s="18"/>
      <c r="LX40" s="18"/>
      <c r="LY40" s="18"/>
      <c r="LZ40" s="18"/>
      <c r="MA40" s="18"/>
      <c r="MB40" s="18"/>
      <c r="MC40" s="18"/>
      <c r="MD40" s="18"/>
      <c r="ME40" s="18"/>
      <c r="MF40" s="18"/>
      <c r="MG40" s="18"/>
      <c r="MH40" s="18"/>
      <c r="MI40" s="18"/>
      <c r="MJ40" s="18"/>
      <c r="MK40" s="18"/>
      <c r="ML40" s="18"/>
      <c r="MM40" s="18"/>
      <c r="MN40" s="18"/>
      <c r="MO40" s="18"/>
      <c r="MP40" s="18"/>
      <c r="MQ40" s="18"/>
      <c r="MR40" s="18"/>
      <c r="MS40" s="18"/>
      <c r="MT40" s="18"/>
      <c r="MU40" s="18"/>
      <c r="MV40" s="18"/>
      <c r="MW40" s="18"/>
      <c r="MX40" s="18"/>
      <c r="MY40" s="18"/>
      <c r="MZ40" s="18"/>
      <c r="NA40" s="18"/>
      <c r="NB40" s="18"/>
      <c r="NC40" s="18"/>
      <c r="ND40" s="18"/>
      <c r="NE40" s="18"/>
      <c r="NF40" s="18"/>
      <c r="NG40" s="18"/>
      <c r="NH40" s="18"/>
      <c r="NI40" s="18"/>
      <c r="NJ40" s="18"/>
      <c r="NK40" s="18"/>
      <c r="NL40" s="18"/>
      <c r="NM40" s="18"/>
      <c r="NN40" s="18"/>
      <c r="NO40" s="18"/>
      <c r="NP40" s="18"/>
      <c r="NQ40" s="18"/>
      <c r="NR40" s="18"/>
      <c r="NS40" s="18"/>
      <c r="NT40" s="18"/>
      <c r="NU40" s="18"/>
      <c r="NV40" s="18"/>
      <c r="NW40" s="18"/>
      <c r="NX40" s="18"/>
      <c r="NY40" s="18"/>
      <c r="NZ40" s="18"/>
      <c r="OA40" s="18"/>
      <c r="OB40" s="18"/>
      <c r="OC40" s="18"/>
      <c r="OD40" s="18"/>
      <c r="OE40" s="18"/>
      <c r="OF40" s="18"/>
      <c r="OG40" s="18"/>
      <c r="OH40" s="18"/>
      <c r="OI40" s="18"/>
      <c r="OJ40" s="18"/>
      <c r="OK40" s="18"/>
      <c r="OL40" s="18"/>
      <c r="OM40" s="18"/>
      <c r="ON40" s="18"/>
      <c r="OO40" s="18"/>
      <c r="OP40" s="18"/>
      <c r="OQ40" s="18"/>
      <c r="OR40" s="18"/>
      <c r="OS40" s="18"/>
      <c r="OT40" s="18"/>
      <c r="OU40" s="18"/>
      <c r="OV40" s="18"/>
      <c r="OW40" s="18"/>
      <c r="OX40" s="18"/>
      <c r="OY40" s="18"/>
      <c r="OZ40" s="18"/>
      <c r="PA40" s="18"/>
      <c r="PB40" s="18"/>
      <c r="PC40" s="18"/>
      <c r="PD40" s="18"/>
      <c r="PE40" s="18"/>
      <c r="PF40" s="18"/>
      <c r="PG40" s="18"/>
      <c r="PH40" s="18"/>
      <c r="PI40" s="18"/>
      <c r="PJ40" s="18"/>
      <c r="PK40" s="18"/>
      <c r="PL40" s="18"/>
      <c r="PM40" s="18"/>
      <c r="PN40" s="18"/>
      <c r="PO40" s="18"/>
      <c r="PP40" s="18"/>
      <c r="PQ40" s="18"/>
      <c r="PR40" s="18"/>
      <c r="PS40" s="18"/>
      <c r="PT40" s="18"/>
      <c r="PU40" s="18"/>
      <c r="PV40" s="18"/>
      <c r="PW40" s="18"/>
      <c r="PX40" s="18"/>
      <c r="PY40" s="18"/>
      <c r="PZ40" s="18"/>
      <c r="QA40" s="18"/>
      <c r="QB40" s="18"/>
      <c r="QC40" s="18"/>
      <c r="QD40" s="18"/>
      <c r="QE40" s="18"/>
      <c r="QF40" s="18"/>
      <c r="QG40" s="18"/>
      <c r="QH40" s="18"/>
      <c r="QI40" s="18"/>
      <c r="QJ40" s="18"/>
      <c r="QK40" s="18"/>
      <c r="QL40" s="18"/>
      <c r="QM40" s="18"/>
      <c r="QN40" s="18"/>
      <c r="QO40" s="18"/>
      <c r="QP40" s="18"/>
      <c r="QQ40" s="18"/>
      <c r="QR40" s="18"/>
      <c r="QS40" s="18"/>
      <c r="QT40" s="18"/>
      <c r="QU40" s="18"/>
      <c r="QV40" s="18"/>
      <c r="QW40" s="18"/>
      <c r="QX40" s="18"/>
      <c r="QY40" s="18"/>
      <c r="QZ40" s="18"/>
      <c r="RA40" s="18"/>
      <c r="RB40" s="18"/>
      <c r="RC40" s="18"/>
      <c r="RD40" s="18"/>
      <c r="RE40" s="18"/>
      <c r="RF40" s="18"/>
      <c r="RG40" s="18"/>
      <c r="RH40" s="18"/>
      <c r="RI40" s="18"/>
      <c r="RJ40" s="18"/>
      <c r="RK40" s="18"/>
      <c r="RL40" s="18"/>
      <c r="RM40" s="18"/>
      <c r="RN40" s="18"/>
      <c r="RO40" s="18"/>
      <c r="RP40" s="18"/>
      <c r="RQ40" s="18"/>
      <c r="RR40" s="18"/>
      <c r="RS40" s="18"/>
      <c r="RT40" s="18"/>
      <c r="RU40" s="18"/>
      <c r="RV40" s="18"/>
      <c r="RW40" s="18"/>
      <c r="RX40" s="18"/>
      <c r="RY40" s="18"/>
      <c r="RZ40" s="18"/>
      <c r="SA40" s="18"/>
      <c r="SB40" s="18"/>
      <c r="SC40" s="18"/>
      <c r="SD40" s="18"/>
      <c r="SE40" s="18"/>
      <c r="SF40" s="18"/>
      <c r="SG40" s="18"/>
      <c r="SH40" s="18"/>
      <c r="SI40" s="18"/>
      <c r="SJ40" s="18"/>
      <c r="SK40" s="18"/>
      <c r="SL40" s="18"/>
      <c r="SM40" s="18"/>
      <c r="SN40" s="18"/>
      <c r="SO40" s="18"/>
      <c r="SP40" s="18"/>
      <c r="SQ40" s="18"/>
      <c r="SR40" s="18"/>
      <c r="SS40" s="18"/>
      <c r="ST40" s="18"/>
      <c r="SU40" s="18"/>
      <c r="SV40" s="18"/>
      <c r="SW40" s="18"/>
      <c r="SX40" s="18"/>
      <c r="SY40" s="18"/>
      <c r="SZ40" s="18"/>
      <c r="TA40" s="18"/>
      <c r="TB40" s="18"/>
      <c r="TC40" s="18"/>
      <c r="TD40" s="18"/>
      <c r="TE40" s="18"/>
      <c r="TF40" s="18"/>
      <c r="TG40" s="18"/>
      <c r="TH40" s="18"/>
      <c r="TI40" s="18"/>
      <c r="TJ40" s="18"/>
      <c r="TK40" s="18"/>
      <c r="TL40" s="18"/>
      <c r="TM40" s="18"/>
      <c r="TN40" s="18"/>
      <c r="TO40" s="18"/>
      <c r="TP40" s="18"/>
      <c r="TQ40" s="18"/>
      <c r="TR40" s="18"/>
      <c r="TS40" s="18"/>
      <c r="TT40" s="18"/>
      <c r="TU40" s="18"/>
      <c r="TV40" s="18"/>
      <c r="TW40" s="18"/>
      <c r="TX40" s="18"/>
      <c r="TY40" s="18"/>
      <c r="TZ40" s="18"/>
      <c r="UA40" s="18"/>
      <c r="UB40" s="18"/>
      <c r="UC40" s="18"/>
      <c r="UD40" s="18"/>
      <c r="UE40" s="18"/>
      <c r="UF40" s="18"/>
      <c r="UG40" s="18"/>
      <c r="UH40" s="18"/>
      <c r="UI40" s="18"/>
      <c r="UJ40" s="18"/>
      <c r="UK40" s="18"/>
      <c r="UL40" s="18"/>
      <c r="UM40" s="18"/>
      <c r="UN40" s="18"/>
      <c r="UO40" s="18"/>
      <c r="UP40" s="18"/>
      <c r="UQ40" s="18"/>
      <c r="UR40" s="18"/>
      <c r="US40" s="18"/>
      <c r="UT40" s="18"/>
      <c r="UU40" s="18"/>
      <c r="UV40" s="18"/>
      <c r="UW40" s="18"/>
      <c r="UX40" s="18"/>
      <c r="UY40" s="18"/>
      <c r="UZ40" s="18"/>
      <c r="VA40" s="18"/>
      <c r="VB40" s="18"/>
      <c r="VC40" s="18"/>
      <c r="VD40" s="18"/>
      <c r="VE40" s="18"/>
      <c r="VF40" s="18"/>
      <c r="VG40" s="18"/>
      <c r="VH40" s="18"/>
      <c r="VI40" s="18"/>
      <c r="VJ40" s="18"/>
      <c r="VK40" s="18"/>
      <c r="VL40" s="18"/>
      <c r="VM40" s="18"/>
      <c r="VN40" s="18"/>
      <c r="VO40" s="18"/>
      <c r="VP40" s="18"/>
      <c r="VQ40" s="18"/>
      <c r="VR40" s="18"/>
      <c r="VS40" s="18"/>
      <c r="VT40" s="18"/>
      <c r="VU40" s="18"/>
      <c r="VV40" s="18"/>
      <c r="VW40" s="18"/>
      <c r="VX40" s="18"/>
      <c r="VY40" s="18"/>
      <c r="VZ40" s="18"/>
      <c r="WA40" s="18"/>
      <c r="WB40" s="18"/>
      <c r="WC40" s="18"/>
      <c r="WD40" s="18"/>
      <c r="WE40" s="18"/>
      <c r="WF40" s="18"/>
      <c r="WG40" s="18"/>
      <c r="WH40" s="18"/>
      <c r="WI40" s="18"/>
      <c r="WJ40" s="18"/>
      <c r="WK40" s="18"/>
      <c r="WL40" s="18"/>
      <c r="WM40" s="18"/>
      <c r="WN40" s="18"/>
      <c r="WO40" s="18"/>
      <c r="WP40" s="18"/>
      <c r="WQ40" s="18"/>
      <c r="WR40" s="18"/>
      <c r="WS40" s="18"/>
      <c r="WT40" s="18"/>
      <c r="WU40" s="18"/>
      <c r="WV40" s="18"/>
      <c r="WW40" s="18"/>
      <c r="WX40" s="18"/>
      <c r="WY40" s="18"/>
      <c r="WZ40" s="18"/>
      <c r="XA40" s="18"/>
      <c r="XB40" s="18"/>
      <c r="XC40" s="18"/>
      <c r="XD40" s="18"/>
      <c r="XE40" s="18"/>
      <c r="XF40" s="18"/>
      <c r="XG40" s="18"/>
      <c r="XH40" s="18"/>
      <c r="XI40" s="18"/>
      <c r="XJ40" s="18"/>
      <c r="XK40" s="18"/>
      <c r="XL40" s="18"/>
      <c r="XM40" s="18"/>
      <c r="XN40" s="18"/>
      <c r="XO40" s="18"/>
      <c r="XP40" s="18"/>
      <c r="XQ40" s="18"/>
      <c r="XR40" s="18"/>
      <c r="XS40" s="18"/>
      <c r="XT40" s="18"/>
      <c r="XU40" s="18"/>
      <c r="XV40" s="18"/>
      <c r="XW40" s="18"/>
      <c r="XX40" s="18"/>
      <c r="XY40" s="18"/>
      <c r="XZ40" s="18"/>
      <c r="YA40" s="18"/>
      <c r="YB40" s="18"/>
      <c r="YC40" s="18"/>
      <c r="YD40" s="18"/>
      <c r="YE40" s="18"/>
      <c r="YF40" s="18"/>
      <c r="YG40" s="18"/>
      <c r="YH40" s="18"/>
      <c r="YI40" s="18"/>
      <c r="YJ40" s="18"/>
      <c r="YK40" s="18"/>
      <c r="YL40" s="18"/>
      <c r="YM40" s="18"/>
      <c r="YN40" s="18"/>
      <c r="YO40" s="18"/>
      <c r="YP40" s="18"/>
      <c r="YQ40" s="18"/>
      <c r="YR40" s="18"/>
      <c r="YS40" s="18"/>
      <c r="YT40" s="18"/>
      <c r="YU40" s="18"/>
      <c r="YV40" s="18"/>
      <c r="YW40" s="18"/>
      <c r="YX40" s="18"/>
      <c r="YY40" s="18"/>
      <c r="YZ40" s="18"/>
      <c r="ZA40" s="18"/>
      <c r="ZB40" s="18"/>
      <c r="ZC40" s="18"/>
      <c r="ZD40" s="18"/>
      <c r="ZE40" s="18"/>
      <c r="ZF40" s="18"/>
      <c r="ZG40" s="18"/>
      <c r="ZH40" s="18"/>
      <c r="ZI40" s="18"/>
      <c r="ZJ40" s="18"/>
      <c r="ZK40" s="18"/>
      <c r="ZL40" s="18"/>
      <c r="ZM40" s="18"/>
      <c r="ZN40" s="18"/>
      <c r="ZO40" s="18"/>
      <c r="ZP40" s="18"/>
      <c r="ZQ40" s="18"/>
      <c r="ZR40" s="18"/>
      <c r="ZS40" s="18"/>
      <c r="ZT40" s="18"/>
      <c r="ZU40" s="18"/>
      <c r="ZV40" s="18"/>
      <c r="ZW40" s="18"/>
      <c r="ZX40" s="18"/>
      <c r="ZY40" s="18"/>
      <c r="ZZ40" s="18"/>
      <c r="AAA40" s="18"/>
      <c r="AAB40" s="18"/>
      <c r="AAC40" s="18"/>
      <c r="AAD40" s="18"/>
    </row>
    <row r="41" spans="1:706" s="68" customFormat="1" ht="15" customHeight="1" x14ac:dyDescent="0.2">
      <c r="A41" s="79"/>
      <c r="B41" s="61" t="s">
        <v>111</v>
      </c>
      <c r="C41" s="51" t="s">
        <v>1</v>
      </c>
      <c r="D41" s="24">
        <f>E41+F41+G41+H41+I41+J41</f>
        <v>1875.98</v>
      </c>
      <c r="E41" s="26">
        <v>0</v>
      </c>
      <c r="F41" s="27">
        <v>1875.98</v>
      </c>
      <c r="G41" s="27">
        <v>0</v>
      </c>
      <c r="H41" s="27">
        <v>0</v>
      </c>
      <c r="I41" s="27">
        <v>0</v>
      </c>
      <c r="J41" s="27">
        <v>0</v>
      </c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  <c r="IW41" s="18"/>
      <c r="IX41" s="18"/>
      <c r="IY41" s="18"/>
      <c r="IZ41" s="18"/>
      <c r="JA41" s="18"/>
      <c r="JB41" s="18"/>
      <c r="JC41" s="18"/>
      <c r="JD41" s="18"/>
      <c r="JE41" s="18"/>
      <c r="JF41" s="18"/>
      <c r="JG41" s="18"/>
      <c r="JH41" s="18"/>
      <c r="JI41" s="18"/>
      <c r="JJ41" s="18"/>
      <c r="JK41" s="18"/>
      <c r="JL41" s="18"/>
      <c r="JM41" s="18"/>
      <c r="JN41" s="18"/>
      <c r="JO41" s="18"/>
      <c r="JP41" s="18"/>
      <c r="JQ41" s="18"/>
      <c r="JR41" s="18"/>
      <c r="JS41" s="18"/>
      <c r="JT41" s="18"/>
      <c r="JU41" s="18"/>
      <c r="JV41" s="18"/>
      <c r="JW41" s="18"/>
      <c r="JX41" s="18"/>
      <c r="JY41" s="18"/>
      <c r="JZ41" s="18"/>
      <c r="KA41" s="18"/>
      <c r="KB41" s="18"/>
      <c r="KC41" s="18"/>
      <c r="KD41" s="18"/>
      <c r="KE41" s="18"/>
      <c r="KF41" s="18"/>
      <c r="KG41" s="18"/>
      <c r="KH41" s="18"/>
      <c r="KI41" s="18"/>
      <c r="KJ41" s="18"/>
      <c r="KK41" s="18"/>
      <c r="KL41" s="18"/>
      <c r="KM41" s="18"/>
      <c r="KN41" s="18"/>
      <c r="KO41" s="18"/>
      <c r="KP41" s="18"/>
      <c r="KQ41" s="18"/>
      <c r="KR41" s="18"/>
      <c r="KS41" s="18"/>
      <c r="KT41" s="18"/>
      <c r="KU41" s="18"/>
      <c r="KV41" s="18"/>
      <c r="KW41" s="18"/>
      <c r="KX41" s="18"/>
      <c r="KY41" s="18"/>
      <c r="KZ41" s="18"/>
      <c r="LA41" s="18"/>
      <c r="LB41" s="18"/>
      <c r="LC41" s="18"/>
      <c r="LD41" s="18"/>
      <c r="LE41" s="18"/>
      <c r="LF41" s="18"/>
      <c r="LG41" s="18"/>
      <c r="LH41" s="18"/>
      <c r="LI41" s="18"/>
      <c r="LJ41" s="18"/>
      <c r="LK41" s="18"/>
      <c r="LL41" s="18"/>
      <c r="LM41" s="18"/>
      <c r="LN41" s="18"/>
      <c r="LO41" s="18"/>
      <c r="LP41" s="18"/>
      <c r="LQ41" s="18"/>
      <c r="LR41" s="18"/>
      <c r="LS41" s="18"/>
      <c r="LT41" s="18"/>
      <c r="LU41" s="18"/>
      <c r="LV41" s="18"/>
      <c r="LW41" s="18"/>
      <c r="LX41" s="18"/>
      <c r="LY41" s="18"/>
      <c r="LZ41" s="18"/>
      <c r="MA41" s="18"/>
      <c r="MB41" s="18"/>
      <c r="MC41" s="18"/>
      <c r="MD41" s="18"/>
      <c r="ME41" s="18"/>
      <c r="MF41" s="18"/>
      <c r="MG41" s="18"/>
      <c r="MH41" s="18"/>
      <c r="MI41" s="18"/>
      <c r="MJ41" s="18"/>
      <c r="MK41" s="18"/>
      <c r="ML41" s="18"/>
      <c r="MM41" s="18"/>
      <c r="MN41" s="18"/>
      <c r="MO41" s="18"/>
      <c r="MP41" s="18"/>
      <c r="MQ41" s="18"/>
      <c r="MR41" s="18"/>
      <c r="MS41" s="18"/>
      <c r="MT41" s="18"/>
      <c r="MU41" s="18"/>
      <c r="MV41" s="18"/>
      <c r="MW41" s="18"/>
      <c r="MX41" s="18"/>
      <c r="MY41" s="18"/>
      <c r="MZ41" s="18"/>
      <c r="NA41" s="18"/>
      <c r="NB41" s="18"/>
      <c r="NC41" s="18"/>
      <c r="ND41" s="18"/>
      <c r="NE41" s="18"/>
      <c r="NF41" s="18"/>
      <c r="NG41" s="18"/>
      <c r="NH41" s="18"/>
      <c r="NI41" s="18"/>
      <c r="NJ41" s="18"/>
      <c r="NK41" s="18"/>
      <c r="NL41" s="18"/>
      <c r="NM41" s="18"/>
      <c r="NN41" s="18"/>
      <c r="NO41" s="18"/>
      <c r="NP41" s="18"/>
      <c r="NQ41" s="18"/>
      <c r="NR41" s="18"/>
      <c r="NS41" s="18"/>
      <c r="NT41" s="18"/>
      <c r="NU41" s="18"/>
      <c r="NV41" s="18"/>
      <c r="NW41" s="18"/>
      <c r="NX41" s="18"/>
      <c r="NY41" s="18"/>
      <c r="NZ41" s="18"/>
      <c r="OA41" s="18"/>
      <c r="OB41" s="18"/>
      <c r="OC41" s="18"/>
      <c r="OD41" s="18"/>
      <c r="OE41" s="18"/>
      <c r="OF41" s="18"/>
      <c r="OG41" s="18"/>
      <c r="OH41" s="18"/>
      <c r="OI41" s="18"/>
      <c r="OJ41" s="18"/>
      <c r="OK41" s="18"/>
      <c r="OL41" s="18"/>
      <c r="OM41" s="18"/>
      <c r="ON41" s="18"/>
      <c r="OO41" s="18"/>
      <c r="OP41" s="18"/>
      <c r="OQ41" s="18"/>
      <c r="OR41" s="18"/>
      <c r="OS41" s="18"/>
      <c r="OT41" s="18"/>
      <c r="OU41" s="18"/>
      <c r="OV41" s="18"/>
      <c r="OW41" s="18"/>
      <c r="OX41" s="18"/>
      <c r="OY41" s="18"/>
      <c r="OZ41" s="18"/>
      <c r="PA41" s="18"/>
      <c r="PB41" s="18"/>
      <c r="PC41" s="18"/>
      <c r="PD41" s="18"/>
      <c r="PE41" s="18"/>
      <c r="PF41" s="18"/>
      <c r="PG41" s="18"/>
      <c r="PH41" s="18"/>
      <c r="PI41" s="18"/>
      <c r="PJ41" s="18"/>
      <c r="PK41" s="18"/>
      <c r="PL41" s="18"/>
      <c r="PM41" s="18"/>
      <c r="PN41" s="18"/>
      <c r="PO41" s="18"/>
      <c r="PP41" s="18"/>
      <c r="PQ41" s="18"/>
      <c r="PR41" s="18"/>
      <c r="PS41" s="18"/>
      <c r="PT41" s="18"/>
      <c r="PU41" s="18"/>
      <c r="PV41" s="18"/>
      <c r="PW41" s="18"/>
      <c r="PX41" s="18"/>
      <c r="PY41" s="18"/>
      <c r="PZ41" s="18"/>
      <c r="QA41" s="18"/>
      <c r="QB41" s="18"/>
      <c r="QC41" s="18"/>
      <c r="QD41" s="18"/>
      <c r="QE41" s="18"/>
      <c r="QF41" s="18"/>
      <c r="QG41" s="18"/>
      <c r="QH41" s="18"/>
      <c r="QI41" s="18"/>
      <c r="QJ41" s="18"/>
      <c r="QK41" s="18"/>
      <c r="QL41" s="18"/>
      <c r="QM41" s="18"/>
      <c r="QN41" s="18"/>
      <c r="QO41" s="18"/>
      <c r="QP41" s="18"/>
      <c r="QQ41" s="18"/>
      <c r="QR41" s="18"/>
      <c r="QS41" s="18"/>
      <c r="QT41" s="18"/>
      <c r="QU41" s="18"/>
      <c r="QV41" s="18"/>
      <c r="QW41" s="18"/>
      <c r="QX41" s="18"/>
      <c r="QY41" s="18"/>
      <c r="QZ41" s="18"/>
      <c r="RA41" s="18"/>
      <c r="RB41" s="18"/>
      <c r="RC41" s="18"/>
      <c r="RD41" s="18"/>
      <c r="RE41" s="18"/>
      <c r="RF41" s="18"/>
      <c r="RG41" s="18"/>
      <c r="RH41" s="18"/>
      <c r="RI41" s="18"/>
      <c r="RJ41" s="18"/>
      <c r="RK41" s="18"/>
      <c r="RL41" s="18"/>
      <c r="RM41" s="18"/>
      <c r="RN41" s="18"/>
      <c r="RO41" s="18"/>
      <c r="RP41" s="18"/>
      <c r="RQ41" s="18"/>
      <c r="RR41" s="18"/>
      <c r="RS41" s="18"/>
      <c r="RT41" s="18"/>
      <c r="RU41" s="18"/>
      <c r="RV41" s="18"/>
      <c r="RW41" s="18"/>
      <c r="RX41" s="18"/>
      <c r="RY41" s="18"/>
      <c r="RZ41" s="18"/>
      <c r="SA41" s="18"/>
      <c r="SB41" s="18"/>
      <c r="SC41" s="18"/>
      <c r="SD41" s="18"/>
      <c r="SE41" s="18"/>
      <c r="SF41" s="18"/>
      <c r="SG41" s="18"/>
      <c r="SH41" s="18"/>
      <c r="SI41" s="18"/>
      <c r="SJ41" s="18"/>
      <c r="SK41" s="18"/>
      <c r="SL41" s="18"/>
      <c r="SM41" s="18"/>
      <c r="SN41" s="18"/>
      <c r="SO41" s="18"/>
      <c r="SP41" s="18"/>
      <c r="SQ41" s="18"/>
      <c r="SR41" s="18"/>
      <c r="SS41" s="18"/>
      <c r="ST41" s="18"/>
      <c r="SU41" s="18"/>
      <c r="SV41" s="18"/>
      <c r="SW41" s="18"/>
      <c r="SX41" s="18"/>
      <c r="SY41" s="18"/>
      <c r="SZ41" s="18"/>
      <c r="TA41" s="18"/>
      <c r="TB41" s="18"/>
      <c r="TC41" s="18"/>
      <c r="TD41" s="18"/>
      <c r="TE41" s="18"/>
      <c r="TF41" s="18"/>
      <c r="TG41" s="18"/>
      <c r="TH41" s="18"/>
      <c r="TI41" s="18"/>
      <c r="TJ41" s="18"/>
      <c r="TK41" s="18"/>
      <c r="TL41" s="18"/>
      <c r="TM41" s="18"/>
      <c r="TN41" s="18"/>
      <c r="TO41" s="18"/>
      <c r="TP41" s="18"/>
      <c r="TQ41" s="18"/>
      <c r="TR41" s="18"/>
      <c r="TS41" s="18"/>
      <c r="TT41" s="18"/>
      <c r="TU41" s="18"/>
      <c r="TV41" s="18"/>
      <c r="TW41" s="18"/>
      <c r="TX41" s="18"/>
      <c r="TY41" s="18"/>
      <c r="TZ41" s="18"/>
      <c r="UA41" s="18"/>
      <c r="UB41" s="18"/>
      <c r="UC41" s="18"/>
      <c r="UD41" s="18"/>
      <c r="UE41" s="18"/>
      <c r="UF41" s="18"/>
      <c r="UG41" s="18"/>
      <c r="UH41" s="18"/>
      <c r="UI41" s="18"/>
      <c r="UJ41" s="18"/>
      <c r="UK41" s="18"/>
      <c r="UL41" s="18"/>
      <c r="UM41" s="18"/>
      <c r="UN41" s="18"/>
      <c r="UO41" s="18"/>
      <c r="UP41" s="18"/>
      <c r="UQ41" s="18"/>
      <c r="UR41" s="18"/>
      <c r="US41" s="18"/>
      <c r="UT41" s="18"/>
      <c r="UU41" s="18"/>
      <c r="UV41" s="18"/>
      <c r="UW41" s="18"/>
      <c r="UX41" s="18"/>
      <c r="UY41" s="18"/>
      <c r="UZ41" s="18"/>
      <c r="VA41" s="18"/>
      <c r="VB41" s="18"/>
      <c r="VC41" s="18"/>
      <c r="VD41" s="18"/>
      <c r="VE41" s="18"/>
      <c r="VF41" s="18"/>
      <c r="VG41" s="18"/>
      <c r="VH41" s="18"/>
      <c r="VI41" s="18"/>
      <c r="VJ41" s="18"/>
      <c r="VK41" s="18"/>
      <c r="VL41" s="18"/>
      <c r="VM41" s="18"/>
      <c r="VN41" s="18"/>
      <c r="VO41" s="18"/>
      <c r="VP41" s="18"/>
      <c r="VQ41" s="18"/>
      <c r="VR41" s="18"/>
      <c r="VS41" s="18"/>
      <c r="VT41" s="18"/>
      <c r="VU41" s="18"/>
      <c r="VV41" s="18"/>
      <c r="VW41" s="18"/>
      <c r="VX41" s="18"/>
      <c r="VY41" s="18"/>
      <c r="VZ41" s="18"/>
      <c r="WA41" s="18"/>
      <c r="WB41" s="18"/>
      <c r="WC41" s="18"/>
      <c r="WD41" s="18"/>
      <c r="WE41" s="18"/>
      <c r="WF41" s="18"/>
      <c r="WG41" s="18"/>
      <c r="WH41" s="18"/>
      <c r="WI41" s="18"/>
      <c r="WJ41" s="18"/>
      <c r="WK41" s="18"/>
      <c r="WL41" s="18"/>
      <c r="WM41" s="18"/>
      <c r="WN41" s="18"/>
      <c r="WO41" s="18"/>
      <c r="WP41" s="18"/>
      <c r="WQ41" s="18"/>
      <c r="WR41" s="18"/>
      <c r="WS41" s="18"/>
      <c r="WT41" s="18"/>
      <c r="WU41" s="18"/>
      <c r="WV41" s="18"/>
      <c r="WW41" s="18"/>
      <c r="WX41" s="18"/>
      <c r="WY41" s="18"/>
      <c r="WZ41" s="18"/>
      <c r="XA41" s="18"/>
      <c r="XB41" s="18"/>
      <c r="XC41" s="18"/>
      <c r="XD41" s="18"/>
      <c r="XE41" s="18"/>
      <c r="XF41" s="18"/>
      <c r="XG41" s="18"/>
      <c r="XH41" s="18"/>
      <c r="XI41" s="18"/>
      <c r="XJ41" s="18"/>
      <c r="XK41" s="18"/>
      <c r="XL41" s="18"/>
      <c r="XM41" s="18"/>
      <c r="XN41" s="18"/>
      <c r="XO41" s="18"/>
      <c r="XP41" s="18"/>
      <c r="XQ41" s="18"/>
      <c r="XR41" s="18"/>
      <c r="XS41" s="18"/>
      <c r="XT41" s="18"/>
      <c r="XU41" s="18"/>
      <c r="XV41" s="18"/>
      <c r="XW41" s="18"/>
      <c r="XX41" s="18"/>
      <c r="XY41" s="18"/>
      <c r="XZ41" s="18"/>
      <c r="YA41" s="18"/>
      <c r="YB41" s="18"/>
      <c r="YC41" s="18"/>
      <c r="YD41" s="18"/>
      <c r="YE41" s="18"/>
      <c r="YF41" s="18"/>
      <c r="YG41" s="18"/>
      <c r="YH41" s="18"/>
      <c r="YI41" s="18"/>
      <c r="YJ41" s="18"/>
      <c r="YK41" s="18"/>
      <c r="YL41" s="18"/>
      <c r="YM41" s="18"/>
      <c r="YN41" s="18"/>
      <c r="YO41" s="18"/>
      <c r="YP41" s="18"/>
      <c r="YQ41" s="18"/>
      <c r="YR41" s="18"/>
      <c r="YS41" s="18"/>
      <c r="YT41" s="18"/>
      <c r="YU41" s="18"/>
      <c r="YV41" s="18"/>
      <c r="YW41" s="18"/>
      <c r="YX41" s="18"/>
      <c r="YY41" s="18"/>
      <c r="YZ41" s="18"/>
      <c r="ZA41" s="18"/>
      <c r="ZB41" s="18"/>
      <c r="ZC41" s="18"/>
      <c r="ZD41" s="18"/>
      <c r="ZE41" s="18"/>
      <c r="ZF41" s="18"/>
      <c r="ZG41" s="18"/>
      <c r="ZH41" s="18"/>
      <c r="ZI41" s="18"/>
      <c r="ZJ41" s="18"/>
      <c r="ZK41" s="18"/>
      <c r="ZL41" s="18"/>
      <c r="ZM41" s="18"/>
      <c r="ZN41" s="18"/>
      <c r="ZO41" s="18"/>
      <c r="ZP41" s="18"/>
      <c r="ZQ41" s="18"/>
      <c r="ZR41" s="18"/>
      <c r="ZS41" s="18"/>
      <c r="ZT41" s="18"/>
      <c r="ZU41" s="18"/>
      <c r="ZV41" s="18"/>
      <c r="ZW41" s="18"/>
      <c r="ZX41" s="18"/>
      <c r="ZY41" s="18"/>
      <c r="ZZ41" s="18"/>
      <c r="AAA41" s="18"/>
      <c r="AAB41" s="18"/>
      <c r="AAC41" s="18"/>
      <c r="AAD41" s="18"/>
    </row>
    <row r="42" spans="1:706" s="68" customFormat="1" ht="15" customHeight="1" x14ac:dyDescent="0.2">
      <c r="A42" s="79"/>
      <c r="B42" s="61"/>
      <c r="C42" s="21" t="s">
        <v>2</v>
      </c>
      <c r="D42" s="24"/>
      <c r="E42" s="28"/>
      <c r="F42" s="29"/>
      <c r="G42" s="29"/>
      <c r="H42" s="29"/>
      <c r="I42" s="29"/>
      <c r="J42" s="29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  <c r="IV42" s="18"/>
      <c r="IW42" s="18"/>
      <c r="IX42" s="18"/>
      <c r="IY42" s="18"/>
      <c r="IZ42" s="18"/>
      <c r="JA42" s="18"/>
      <c r="JB42" s="18"/>
      <c r="JC42" s="18"/>
      <c r="JD42" s="18"/>
      <c r="JE42" s="18"/>
      <c r="JF42" s="18"/>
      <c r="JG42" s="18"/>
      <c r="JH42" s="18"/>
      <c r="JI42" s="18"/>
      <c r="JJ42" s="18"/>
      <c r="JK42" s="18"/>
      <c r="JL42" s="18"/>
      <c r="JM42" s="18"/>
      <c r="JN42" s="18"/>
      <c r="JO42" s="18"/>
      <c r="JP42" s="18"/>
      <c r="JQ42" s="18"/>
      <c r="JR42" s="18"/>
      <c r="JS42" s="18"/>
      <c r="JT42" s="18"/>
      <c r="JU42" s="18"/>
      <c r="JV42" s="18"/>
      <c r="JW42" s="18"/>
      <c r="JX42" s="18"/>
      <c r="JY42" s="18"/>
      <c r="JZ42" s="18"/>
      <c r="KA42" s="18"/>
      <c r="KB42" s="18"/>
      <c r="KC42" s="18"/>
      <c r="KD42" s="18"/>
      <c r="KE42" s="18"/>
      <c r="KF42" s="18"/>
      <c r="KG42" s="18"/>
      <c r="KH42" s="18"/>
      <c r="KI42" s="18"/>
      <c r="KJ42" s="18"/>
      <c r="KK42" s="18"/>
      <c r="KL42" s="18"/>
      <c r="KM42" s="18"/>
      <c r="KN42" s="18"/>
      <c r="KO42" s="18"/>
      <c r="KP42" s="18"/>
      <c r="KQ42" s="18"/>
      <c r="KR42" s="18"/>
      <c r="KS42" s="18"/>
      <c r="KT42" s="18"/>
      <c r="KU42" s="18"/>
      <c r="KV42" s="18"/>
      <c r="KW42" s="18"/>
      <c r="KX42" s="18"/>
      <c r="KY42" s="18"/>
      <c r="KZ42" s="18"/>
      <c r="LA42" s="18"/>
      <c r="LB42" s="18"/>
      <c r="LC42" s="18"/>
      <c r="LD42" s="18"/>
      <c r="LE42" s="18"/>
      <c r="LF42" s="18"/>
      <c r="LG42" s="18"/>
      <c r="LH42" s="18"/>
      <c r="LI42" s="18"/>
      <c r="LJ42" s="18"/>
      <c r="LK42" s="18"/>
      <c r="LL42" s="18"/>
      <c r="LM42" s="18"/>
      <c r="LN42" s="18"/>
      <c r="LO42" s="18"/>
      <c r="LP42" s="18"/>
      <c r="LQ42" s="18"/>
      <c r="LR42" s="18"/>
      <c r="LS42" s="18"/>
      <c r="LT42" s="18"/>
      <c r="LU42" s="18"/>
      <c r="LV42" s="18"/>
      <c r="LW42" s="18"/>
      <c r="LX42" s="18"/>
      <c r="LY42" s="18"/>
      <c r="LZ42" s="18"/>
      <c r="MA42" s="18"/>
      <c r="MB42" s="18"/>
      <c r="MC42" s="18"/>
      <c r="MD42" s="18"/>
      <c r="ME42" s="18"/>
      <c r="MF42" s="18"/>
      <c r="MG42" s="18"/>
      <c r="MH42" s="18"/>
      <c r="MI42" s="18"/>
      <c r="MJ42" s="18"/>
      <c r="MK42" s="18"/>
      <c r="ML42" s="18"/>
      <c r="MM42" s="18"/>
      <c r="MN42" s="18"/>
      <c r="MO42" s="18"/>
      <c r="MP42" s="18"/>
      <c r="MQ42" s="18"/>
      <c r="MR42" s="18"/>
      <c r="MS42" s="18"/>
      <c r="MT42" s="18"/>
      <c r="MU42" s="18"/>
      <c r="MV42" s="18"/>
      <c r="MW42" s="18"/>
      <c r="MX42" s="18"/>
      <c r="MY42" s="18"/>
      <c r="MZ42" s="18"/>
      <c r="NA42" s="18"/>
      <c r="NB42" s="18"/>
      <c r="NC42" s="18"/>
      <c r="ND42" s="18"/>
      <c r="NE42" s="18"/>
      <c r="NF42" s="18"/>
      <c r="NG42" s="18"/>
      <c r="NH42" s="18"/>
      <c r="NI42" s="18"/>
      <c r="NJ42" s="18"/>
      <c r="NK42" s="18"/>
      <c r="NL42" s="18"/>
      <c r="NM42" s="18"/>
      <c r="NN42" s="18"/>
      <c r="NO42" s="18"/>
      <c r="NP42" s="18"/>
      <c r="NQ42" s="18"/>
      <c r="NR42" s="18"/>
      <c r="NS42" s="18"/>
      <c r="NT42" s="18"/>
      <c r="NU42" s="18"/>
      <c r="NV42" s="18"/>
      <c r="NW42" s="18"/>
      <c r="NX42" s="18"/>
      <c r="NY42" s="18"/>
      <c r="NZ42" s="18"/>
      <c r="OA42" s="18"/>
      <c r="OB42" s="18"/>
      <c r="OC42" s="18"/>
      <c r="OD42" s="18"/>
      <c r="OE42" s="18"/>
      <c r="OF42" s="18"/>
      <c r="OG42" s="18"/>
      <c r="OH42" s="18"/>
      <c r="OI42" s="18"/>
      <c r="OJ42" s="18"/>
      <c r="OK42" s="18"/>
      <c r="OL42" s="18"/>
      <c r="OM42" s="18"/>
      <c r="ON42" s="18"/>
      <c r="OO42" s="18"/>
      <c r="OP42" s="18"/>
      <c r="OQ42" s="18"/>
      <c r="OR42" s="18"/>
      <c r="OS42" s="18"/>
      <c r="OT42" s="18"/>
      <c r="OU42" s="18"/>
      <c r="OV42" s="18"/>
      <c r="OW42" s="18"/>
      <c r="OX42" s="18"/>
      <c r="OY42" s="18"/>
      <c r="OZ42" s="18"/>
      <c r="PA42" s="18"/>
      <c r="PB42" s="18"/>
      <c r="PC42" s="18"/>
      <c r="PD42" s="18"/>
      <c r="PE42" s="18"/>
      <c r="PF42" s="18"/>
      <c r="PG42" s="18"/>
      <c r="PH42" s="18"/>
      <c r="PI42" s="18"/>
      <c r="PJ42" s="18"/>
      <c r="PK42" s="18"/>
      <c r="PL42" s="18"/>
      <c r="PM42" s="18"/>
      <c r="PN42" s="18"/>
      <c r="PO42" s="18"/>
      <c r="PP42" s="18"/>
      <c r="PQ42" s="18"/>
      <c r="PR42" s="18"/>
      <c r="PS42" s="18"/>
      <c r="PT42" s="18"/>
      <c r="PU42" s="18"/>
      <c r="PV42" s="18"/>
      <c r="PW42" s="18"/>
      <c r="PX42" s="18"/>
      <c r="PY42" s="18"/>
      <c r="PZ42" s="18"/>
      <c r="QA42" s="18"/>
      <c r="QB42" s="18"/>
      <c r="QC42" s="18"/>
      <c r="QD42" s="18"/>
      <c r="QE42" s="18"/>
      <c r="QF42" s="18"/>
      <c r="QG42" s="18"/>
      <c r="QH42" s="18"/>
      <c r="QI42" s="18"/>
      <c r="QJ42" s="18"/>
      <c r="QK42" s="18"/>
      <c r="QL42" s="18"/>
      <c r="QM42" s="18"/>
      <c r="QN42" s="18"/>
      <c r="QO42" s="18"/>
      <c r="QP42" s="18"/>
      <c r="QQ42" s="18"/>
      <c r="QR42" s="18"/>
      <c r="QS42" s="18"/>
      <c r="QT42" s="18"/>
      <c r="QU42" s="18"/>
      <c r="QV42" s="18"/>
      <c r="QW42" s="18"/>
      <c r="QX42" s="18"/>
      <c r="QY42" s="18"/>
      <c r="QZ42" s="18"/>
      <c r="RA42" s="18"/>
      <c r="RB42" s="18"/>
      <c r="RC42" s="18"/>
      <c r="RD42" s="18"/>
      <c r="RE42" s="18"/>
      <c r="RF42" s="18"/>
      <c r="RG42" s="18"/>
      <c r="RH42" s="18"/>
      <c r="RI42" s="18"/>
      <c r="RJ42" s="18"/>
      <c r="RK42" s="18"/>
      <c r="RL42" s="18"/>
      <c r="RM42" s="18"/>
      <c r="RN42" s="18"/>
      <c r="RO42" s="18"/>
      <c r="RP42" s="18"/>
      <c r="RQ42" s="18"/>
      <c r="RR42" s="18"/>
      <c r="RS42" s="18"/>
      <c r="RT42" s="18"/>
      <c r="RU42" s="18"/>
      <c r="RV42" s="18"/>
      <c r="RW42" s="18"/>
      <c r="RX42" s="18"/>
      <c r="RY42" s="18"/>
      <c r="RZ42" s="18"/>
      <c r="SA42" s="18"/>
      <c r="SB42" s="18"/>
      <c r="SC42" s="18"/>
      <c r="SD42" s="18"/>
      <c r="SE42" s="18"/>
      <c r="SF42" s="18"/>
      <c r="SG42" s="18"/>
      <c r="SH42" s="18"/>
      <c r="SI42" s="18"/>
      <c r="SJ42" s="18"/>
      <c r="SK42" s="18"/>
      <c r="SL42" s="18"/>
      <c r="SM42" s="18"/>
      <c r="SN42" s="18"/>
      <c r="SO42" s="18"/>
      <c r="SP42" s="18"/>
      <c r="SQ42" s="18"/>
      <c r="SR42" s="18"/>
      <c r="SS42" s="18"/>
      <c r="ST42" s="18"/>
      <c r="SU42" s="18"/>
      <c r="SV42" s="18"/>
      <c r="SW42" s="18"/>
      <c r="SX42" s="18"/>
      <c r="SY42" s="18"/>
      <c r="SZ42" s="18"/>
      <c r="TA42" s="18"/>
      <c r="TB42" s="18"/>
      <c r="TC42" s="18"/>
      <c r="TD42" s="18"/>
      <c r="TE42" s="18"/>
      <c r="TF42" s="18"/>
      <c r="TG42" s="18"/>
      <c r="TH42" s="18"/>
      <c r="TI42" s="18"/>
      <c r="TJ42" s="18"/>
      <c r="TK42" s="18"/>
      <c r="TL42" s="18"/>
      <c r="TM42" s="18"/>
      <c r="TN42" s="18"/>
      <c r="TO42" s="18"/>
      <c r="TP42" s="18"/>
      <c r="TQ42" s="18"/>
      <c r="TR42" s="18"/>
      <c r="TS42" s="18"/>
      <c r="TT42" s="18"/>
      <c r="TU42" s="18"/>
      <c r="TV42" s="18"/>
      <c r="TW42" s="18"/>
      <c r="TX42" s="18"/>
      <c r="TY42" s="18"/>
      <c r="TZ42" s="18"/>
      <c r="UA42" s="18"/>
      <c r="UB42" s="18"/>
      <c r="UC42" s="18"/>
      <c r="UD42" s="18"/>
      <c r="UE42" s="18"/>
      <c r="UF42" s="18"/>
      <c r="UG42" s="18"/>
      <c r="UH42" s="18"/>
      <c r="UI42" s="18"/>
      <c r="UJ42" s="18"/>
      <c r="UK42" s="18"/>
      <c r="UL42" s="18"/>
      <c r="UM42" s="18"/>
      <c r="UN42" s="18"/>
      <c r="UO42" s="18"/>
      <c r="UP42" s="18"/>
      <c r="UQ42" s="18"/>
      <c r="UR42" s="18"/>
      <c r="US42" s="18"/>
      <c r="UT42" s="18"/>
      <c r="UU42" s="18"/>
      <c r="UV42" s="18"/>
      <c r="UW42" s="18"/>
      <c r="UX42" s="18"/>
      <c r="UY42" s="18"/>
      <c r="UZ42" s="18"/>
      <c r="VA42" s="18"/>
      <c r="VB42" s="18"/>
      <c r="VC42" s="18"/>
      <c r="VD42" s="18"/>
      <c r="VE42" s="18"/>
      <c r="VF42" s="18"/>
      <c r="VG42" s="18"/>
      <c r="VH42" s="18"/>
      <c r="VI42" s="18"/>
      <c r="VJ42" s="18"/>
      <c r="VK42" s="18"/>
      <c r="VL42" s="18"/>
      <c r="VM42" s="18"/>
      <c r="VN42" s="18"/>
      <c r="VO42" s="18"/>
      <c r="VP42" s="18"/>
      <c r="VQ42" s="18"/>
      <c r="VR42" s="18"/>
      <c r="VS42" s="18"/>
      <c r="VT42" s="18"/>
      <c r="VU42" s="18"/>
      <c r="VV42" s="18"/>
      <c r="VW42" s="18"/>
      <c r="VX42" s="18"/>
      <c r="VY42" s="18"/>
      <c r="VZ42" s="18"/>
      <c r="WA42" s="18"/>
      <c r="WB42" s="18"/>
      <c r="WC42" s="18"/>
      <c r="WD42" s="18"/>
      <c r="WE42" s="18"/>
      <c r="WF42" s="18"/>
      <c r="WG42" s="18"/>
      <c r="WH42" s="18"/>
      <c r="WI42" s="18"/>
      <c r="WJ42" s="18"/>
      <c r="WK42" s="18"/>
      <c r="WL42" s="18"/>
      <c r="WM42" s="18"/>
      <c r="WN42" s="18"/>
      <c r="WO42" s="18"/>
      <c r="WP42" s="18"/>
      <c r="WQ42" s="18"/>
      <c r="WR42" s="18"/>
      <c r="WS42" s="18"/>
      <c r="WT42" s="18"/>
      <c r="WU42" s="18"/>
      <c r="WV42" s="18"/>
      <c r="WW42" s="18"/>
      <c r="WX42" s="18"/>
      <c r="WY42" s="18"/>
      <c r="WZ42" s="18"/>
      <c r="XA42" s="18"/>
      <c r="XB42" s="18"/>
      <c r="XC42" s="18"/>
      <c r="XD42" s="18"/>
      <c r="XE42" s="18"/>
      <c r="XF42" s="18"/>
      <c r="XG42" s="18"/>
      <c r="XH42" s="18"/>
      <c r="XI42" s="18"/>
      <c r="XJ42" s="18"/>
      <c r="XK42" s="18"/>
      <c r="XL42" s="18"/>
      <c r="XM42" s="18"/>
      <c r="XN42" s="18"/>
      <c r="XO42" s="18"/>
      <c r="XP42" s="18"/>
      <c r="XQ42" s="18"/>
      <c r="XR42" s="18"/>
      <c r="XS42" s="18"/>
      <c r="XT42" s="18"/>
      <c r="XU42" s="18"/>
      <c r="XV42" s="18"/>
      <c r="XW42" s="18"/>
      <c r="XX42" s="18"/>
      <c r="XY42" s="18"/>
      <c r="XZ42" s="18"/>
      <c r="YA42" s="18"/>
      <c r="YB42" s="18"/>
      <c r="YC42" s="18"/>
      <c r="YD42" s="18"/>
      <c r="YE42" s="18"/>
      <c r="YF42" s="18"/>
      <c r="YG42" s="18"/>
      <c r="YH42" s="18"/>
      <c r="YI42" s="18"/>
      <c r="YJ42" s="18"/>
      <c r="YK42" s="18"/>
      <c r="YL42" s="18"/>
      <c r="YM42" s="18"/>
      <c r="YN42" s="18"/>
      <c r="YO42" s="18"/>
      <c r="YP42" s="18"/>
      <c r="YQ42" s="18"/>
      <c r="YR42" s="18"/>
      <c r="YS42" s="18"/>
      <c r="YT42" s="18"/>
      <c r="YU42" s="18"/>
      <c r="YV42" s="18"/>
      <c r="YW42" s="18"/>
      <c r="YX42" s="18"/>
      <c r="YY42" s="18"/>
      <c r="YZ42" s="18"/>
      <c r="ZA42" s="18"/>
      <c r="ZB42" s="18"/>
      <c r="ZC42" s="18"/>
      <c r="ZD42" s="18"/>
      <c r="ZE42" s="18"/>
      <c r="ZF42" s="18"/>
      <c r="ZG42" s="18"/>
      <c r="ZH42" s="18"/>
      <c r="ZI42" s="18"/>
      <c r="ZJ42" s="18"/>
      <c r="ZK42" s="18"/>
      <c r="ZL42" s="18"/>
      <c r="ZM42" s="18"/>
      <c r="ZN42" s="18"/>
      <c r="ZO42" s="18"/>
      <c r="ZP42" s="18"/>
      <c r="ZQ42" s="18"/>
      <c r="ZR42" s="18"/>
      <c r="ZS42" s="18"/>
      <c r="ZT42" s="18"/>
      <c r="ZU42" s="18"/>
      <c r="ZV42" s="18"/>
      <c r="ZW42" s="18"/>
      <c r="ZX42" s="18"/>
      <c r="ZY42" s="18"/>
      <c r="ZZ42" s="18"/>
      <c r="AAA42" s="18"/>
      <c r="AAB42" s="18"/>
      <c r="AAC42" s="18"/>
      <c r="AAD42" s="18"/>
    </row>
    <row r="43" spans="1:706" s="68" customFormat="1" ht="15" customHeight="1" x14ac:dyDescent="0.2">
      <c r="A43" s="79"/>
      <c r="B43" s="61"/>
      <c r="C43" s="21" t="s">
        <v>3</v>
      </c>
      <c r="D43" s="24">
        <f>+E43+F43+G43+H43+I43+J43</f>
        <v>1875.98</v>
      </c>
      <c r="E43" s="28"/>
      <c r="F43" s="29">
        <v>1875.98</v>
      </c>
      <c r="G43" s="29"/>
      <c r="H43" s="29"/>
      <c r="I43" s="29"/>
      <c r="J43" s="29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  <c r="IV43" s="18"/>
      <c r="IW43" s="18"/>
      <c r="IX43" s="18"/>
      <c r="IY43" s="18"/>
      <c r="IZ43" s="18"/>
      <c r="JA43" s="18"/>
      <c r="JB43" s="18"/>
      <c r="JC43" s="18"/>
      <c r="JD43" s="18"/>
      <c r="JE43" s="18"/>
      <c r="JF43" s="18"/>
      <c r="JG43" s="18"/>
      <c r="JH43" s="18"/>
      <c r="JI43" s="18"/>
      <c r="JJ43" s="18"/>
      <c r="JK43" s="18"/>
      <c r="JL43" s="18"/>
      <c r="JM43" s="18"/>
      <c r="JN43" s="18"/>
      <c r="JO43" s="18"/>
      <c r="JP43" s="18"/>
      <c r="JQ43" s="18"/>
      <c r="JR43" s="18"/>
      <c r="JS43" s="18"/>
      <c r="JT43" s="18"/>
      <c r="JU43" s="18"/>
      <c r="JV43" s="18"/>
      <c r="JW43" s="18"/>
      <c r="JX43" s="18"/>
      <c r="JY43" s="18"/>
      <c r="JZ43" s="18"/>
      <c r="KA43" s="18"/>
      <c r="KB43" s="18"/>
      <c r="KC43" s="18"/>
      <c r="KD43" s="18"/>
      <c r="KE43" s="18"/>
      <c r="KF43" s="18"/>
      <c r="KG43" s="18"/>
      <c r="KH43" s="18"/>
      <c r="KI43" s="18"/>
      <c r="KJ43" s="18"/>
      <c r="KK43" s="18"/>
      <c r="KL43" s="18"/>
      <c r="KM43" s="18"/>
      <c r="KN43" s="18"/>
      <c r="KO43" s="18"/>
      <c r="KP43" s="18"/>
      <c r="KQ43" s="18"/>
      <c r="KR43" s="18"/>
      <c r="KS43" s="18"/>
      <c r="KT43" s="18"/>
      <c r="KU43" s="18"/>
      <c r="KV43" s="18"/>
      <c r="KW43" s="18"/>
      <c r="KX43" s="18"/>
      <c r="KY43" s="18"/>
      <c r="KZ43" s="18"/>
      <c r="LA43" s="18"/>
      <c r="LB43" s="18"/>
      <c r="LC43" s="18"/>
      <c r="LD43" s="18"/>
      <c r="LE43" s="18"/>
      <c r="LF43" s="18"/>
      <c r="LG43" s="18"/>
      <c r="LH43" s="18"/>
      <c r="LI43" s="18"/>
      <c r="LJ43" s="18"/>
      <c r="LK43" s="18"/>
      <c r="LL43" s="18"/>
      <c r="LM43" s="18"/>
      <c r="LN43" s="18"/>
      <c r="LO43" s="18"/>
      <c r="LP43" s="18"/>
      <c r="LQ43" s="18"/>
      <c r="LR43" s="18"/>
      <c r="LS43" s="18"/>
      <c r="LT43" s="18"/>
      <c r="LU43" s="18"/>
      <c r="LV43" s="18"/>
      <c r="LW43" s="18"/>
      <c r="LX43" s="18"/>
      <c r="LY43" s="18"/>
      <c r="LZ43" s="18"/>
      <c r="MA43" s="18"/>
      <c r="MB43" s="18"/>
      <c r="MC43" s="18"/>
      <c r="MD43" s="18"/>
      <c r="ME43" s="18"/>
      <c r="MF43" s="18"/>
      <c r="MG43" s="18"/>
      <c r="MH43" s="18"/>
      <c r="MI43" s="18"/>
      <c r="MJ43" s="18"/>
      <c r="MK43" s="18"/>
      <c r="ML43" s="18"/>
      <c r="MM43" s="18"/>
      <c r="MN43" s="18"/>
      <c r="MO43" s="18"/>
      <c r="MP43" s="18"/>
      <c r="MQ43" s="18"/>
      <c r="MR43" s="18"/>
      <c r="MS43" s="18"/>
      <c r="MT43" s="18"/>
      <c r="MU43" s="18"/>
      <c r="MV43" s="18"/>
      <c r="MW43" s="18"/>
      <c r="MX43" s="18"/>
      <c r="MY43" s="18"/>
      <c r="MZ43" s="18"/>
      <c r="NA43" s="18"/>
      <c r="NB43" s="18"/>
      <c r="NC43" s="18"/>
      <c r="ND43" s="18"/>
      <c r="NE43" s="18"/>
      <c r="NF43" s="18"/>
      <c r="NG43" s="18"/>
      <c r="NH43" s="18"/>
      <c r="NI43" s="18"/>
      <c r="NJ43" s="18"/>
      <c r="NK43" s="18"/>
      <c r="NL43" s="18"/>
      <c r="NM43" s="18"/>
      <c r="NN43" s="18"/>
      <c r="NO43" s="18"/>
      <c r="NP43" s="18"/>
      <c r="NQ43" s="18"/>
      <c r="NR43" s="18"/>
      <c r="NS43" s="18"/>
      <c r="NT43" s="18"/>
      <c r="NU43" s="18"/>
      <c r="NV43" s="18"/>
      <c r="NW43" s="18"/>
      <c r="NX43" s="18"/>
      <c r="NY43" s="18"/>
      <c r="NZ43" s="18"/>
      <c r="OA43" s="18"/>
      <c r="OB43" s="18"/>
      <c r="OC43" s="18"/>
      <c r="OD43" s="18"/>
      <c r="OE43" s="18"/>
      <c r="OF43" s="18"/>
      <c r="OG43" s="18"/>
      <c r="OH43" s="18"/>
      <c r="OI43" s="18"/>
      <c r="OJ43" s="18"/>
      <c r="OK43" s="18"/>
      <c r="OL43" s="18"/>
      <c r="OM43" s="18"/>
      <c r="ON43" s="18"/>
      <c r="OO43" s="18"/>
      <c r="OP43" s="18"/>
      <c r="OQ43" s="18"/>
      <c r="OR43" s="18"/>
      <c r="OS43" s="18"/>
      <c r="OT43" s="18"/>
      <c r="OU43" s="18"/>
      <c r="OV43" s="18"/>
      <c r="OW43" s="18"/>
      <c r="OX43" s="18"/>
      <c r="OY43" s="18"/>
      <c r="OZ43" s="18"/>
      <c r="PA43" s="18"/>
      <c r="PB43" s="18"/>
      <c r="PC43" s="18"/>
      <c r="PD43" s="18"/>
      <c r="PE43" s="18"/>
      <c r="PF43" s="18"/>
      <c r="PG43" s="18"/>
      <c r="PH43" s="18"/>
      <c r="PI43" s="18"/>
      <c r="PJ43" s="18"/>
      <c r="PK43" s="18"/>
      <c r="PL43" s="18"/>
      <c r="PM43" s="18"/>
      <c r="PN43" s="18"/>
      <c r="PO43" s="18"/>
      <c r="PP43" s="18"/>
      <c r="PQ43" s="18"/>
      <c r="PR43" s="18"/>
      <c r="PS43" s="18"/>
      <c r="PT43" s="18"/>
      <c r="PU43" s="18"/>
      <c r="PV43" s="18"/>
      <c r="PW43" s="18"/>
      <c r="PX43" s="18"/>
      <c r="PY43" s="18"/>
      <c r="PZ43" s="18"/>
      <c r="QA43" s="18"/>
      <c r="QB43" s="18"/>
      <c r="QC43" s="18"/>
      <c r="QD43" s="18"/>
      <c r="QE43" s="18"/>
      <c r="QF43" s="18"/>
      <c r="QG43" s="18"/>
      <c r="QH43" s="18"/>
      <c r="QI43" s="18"/>
      <c r="QJ43" s="18"/>
      <c r="QK43" s="18"/>
      <c r="QL43" s="18"/>
      <c r="QM43" s="18"/>
      <c r="QN43" s="18"/>
      <c r="QO43" s="18"/>
      <c r="QP43" s="18"/>
      <c r="QQ43" s="18"/>
      <c r="QR43" s="18"/>
      <c r="QS43" s="18"/>
      <c r="QT43" s="18"/>
      <c r="QU43" s="18"/>
      <c r="QV43" s="18"/>
      <c r="QW43" s="18"/>
      <c r="QX43" s="18"/>
      <c r="QY43" s="18"/>
      <c r="QZ43" s="18"/>
      <c r="RA43" s="18"/>
      <c r="RB43" s="18"/>
      <c r="RC43" s="18"/>
      <c r="RD43" s="18"/>
      <c r="RE43" s="18"/>
      <c r="RF43" s="18"/>
      <c r="RG43" s="18"/>
      <c r="RH43" s="18"/>
      <c r="RI43" s="18"/>
      <c r="RJ43" s="18"/>
      <c r="RK43" s="18"/>
      <c r="RL43" s="18"/>
      <c r="RM43" s="18"/>
      <c r="RN43" s="18"/>
      <c r="RO43" s="18"/>
      <c r="RP43" s="18"/>
      <c r="RQ43" s="18"/>
      <c r="RR43" s="18"/>
      <c r="RS43" s="18"/>
      <c r="RT43" s="18"/>
      <c r="RU43" s="18"/>
      <c r="RV43" s="18"/>
      <c r="RW43" s="18"/>
      <c r="RX43" s="18"/>
      <c r="RY43" s="18"/>
      <c r="RZ43" s="18"/>
      <c r="SA43" s="18"/>
      <c r="SB43" s="18"/>
      <c r="SC43" s="18"/>
      <c r="SD43" s="18"/>
      <c r="SE43" s="18"/>
      <c r="SF43" s="18"/>
      <c r="SG43" s="18"/>
      <c r="SH43" s="18"/>
      <c r="SI43" s="18"/>
      <c r="SJ43" s="18"/>
      <c r="SK43" s="18"/>
      <c r="SL43" s="18"/>
      <c r="SM43" s="18"/>
      <c r="SN43" s="18"/>
      <c r="SO43" s="18"/>
      <c r="SP43" s="18"/>
      <c r="SQ43" s="18"/>
      <c r="SR43" s="18"/>
      <c r="SS43" s="18"/>
      <c r="ST43" s="18"/>
      <c r="SU43" s="18"/>
      <c r="SV43" s="18"/>
      <c r="SW43" s="18"/>
      <c r="SX43" s="18"/>
      <c r="SY43" s="18"/>
      <c r="SZ43" s="18"/>
      <c r="TA43" s="18"/>
      <c r="TB43" s="18"/>
      <c r="TC43" s="18"/>
      <c r="TD43" s="18"/>
      <c r="TE43" s="18"/>
      <c r="TF43" s="18"/>
      <c r="TG43" s="18"/>
      <c r="TH43" s="18"/>
      <c r="TI43" s="18"/>
      <c r="TJ43" s="18"/>
      <c r="TK43" s="18"/>
      <c r="TL43" s="18"/>
      <c r="TM43" s="18"/>
      <c r="TN43" s="18"/>
      <c r="TO43" s="18"/>
      <c r="TP43" s="18"/>
      <c r="TQ43" s="18"/>
      <c r="TR43" s="18"/>
      <c r="TS43" s="18"/>
      <c r="TT43" s="18"/>
      <c r="TU43" s="18"/>
      <c r="TV43" s="18"/>
      <c r="TW43" s="18"/>
      <c r="TX43" s="18"/>
      <c r="TY43" s="18"/>
      <c r="TZ43" s="18"/>
      <c r="UA43" s="18"/>
      <c r="UB43" s="18"/>
      <c r="UC43" s="18"/>
      <c r="UD43" s="18"/>
      <c r="UE43" s="18"/>
      <c r="UF43" s="18"/>
      <c r="UG43" s="18"/>
      <c r="UH43" s="18"/>
      <c r="UI43" s="18"/>
      <c r="UJ43" s="18"/>
      <c r="UK43" s="18"/>
      <c r="UL43" s="18"/>
      <c r="UM43" s="18"/>
      <c r="UN43" s="18"/>
      <c r="UO43" s="18"/>
      <c r="UP43" s="18"/>
      <c r="UQ43" s="18"/>
      <c r="UR43" s="18"/>
      <c r="US43" s="18"/>
      <c r="UT43" s="18"/>
      <c r="UU43" s="18"/>
      <c r="UV43" s="18"/>
      <c r="UW43" s="18"/>
      <c r="UX43" s="18"/>
      <c r="UY43" s="18"/>
      <c r="UZ43" s="18"/>
      <c r="VA43" s="18"/>
      <c r="VB43" s="18"/>
      <c r="VC43" s="18"/>
      <c r="VD43" s="18"/>
      <c r="VE43" s="18"/>
      <c r="VF43" s="18"/>
      <c r="VG43" s="18"/>
      <c r="VH43" s="18"/>
      <c r="VI43" s="18"/>
      <c r="VJ43" s="18"/>
      <c r="VK43" s="18"/>
      <c r="VL43" s="18"/>
      <c r="VM43" s="18"/>
      <c r="VN43" s="18"/>
      <c r="VO43" s="18"/>
      <c r="VP43" s="18"/>
      <c r="VQ43" s="18"/>
      <c r="VR43" s="18"/>
      <c r="VS43" s="18"/>
      <c r="VT43" s="18"/>
      <c r="VU43" s="18"/>
      <c r="VV43" s="18"/>
      <c r="VW43" s="18"/>
      <c r="VX43" s="18"/>
      <c r="VY43" s="18"/>
      <c r="VZ43" s="18"/>
      <c r="WA43" s="18"/>
      <c r="WB43" s="18"/>
      <c r="WC43" s="18"/>
      <c r="WD43" s="18"/>
      <c r="WE43" s="18"/>
      <c r="WF43" s="18"/>
      <c r="WG43" s="18"/>
      <c r="WH43" s="18"/>
      <c r="WI43" s="18"/>
      <c r="WJ43" s="18"/>
      <c r="WK43" s="18"/>
      <c r="WL43" s="18"/>
      <c r="WM43" s="18"/>
      <c r="WN43" s="18"/>
      <c r="WO43" s="18"/>
      <c r="WP43" s="18"/>
      <c r="WQ43" s="18"/>
      <c r="WR43" s="18"/>
      <c r="WS43" s="18"/>
      <c r="WT43" s="18"/>
      <c r="WU43" s="18"/>
      <c r="WV43" s="18"/>
      <c r="WW43" s="18"/>
      <c r="WX43" s="18"/>
      <c r="WY43" s="18"/>
      <c r="WZ43" s="18"/>
      <c r="XA43" s="18"/>
      <c r="XB43" s="18"/>
      <c r="XC43" s="18"/>
      <c r="XD43" s="18"/>
      <c r="XE43" s="18"/>
      <c r="XF43" s="18"/>
      <c r="XG43" s="18"/>
      <c r="XH43" s="18"/>
      <c r="XI43" s="18"/>
      <c r="XJ43" s="18"/>
      <c r="XK43" s="18"/>
      <c r="XL43" s="18"/>
      <c r="XM43" s="18"/>
      <c r="XN43" s="18"/>
      <c r="XO43" s="18"/>
      <c r="XP43" s="18"/>
      <c r="XQ43" s="18"/>
      <c r="XR43" s="18"/>
      <c r="XS43" s="18"/>
      <c r="XT43" s="18"/>
      <c r="XU43" s="18"/>
      <c r="XV43" s="18"/>
      <c r="XW43" s="18"/>
      <c r="XX43" s="18"/>
      <c r="XY43" s="18"/>
      <c r="XZ43" s="18"/>
      <c r="YA43" s="18"/>
      <c r="YB43" s="18"/>
      <c r="YC43" s="18"/>
      <c r="YD43" s="18"/>
      <c r="YE43" s="18"/>
      <c r="YF43" s="18"/>
      <c r="YG43" s="18"/>
      <c r="YH43" s="18"/>
      <c r="YI43" s="18"/>
      <c r="YJ43" s="18"/>
      <c r="YK43" s="18"/>
      <c r="YL43" s="18"/>
      <c r="YM43" s="18"/>
      <c r="YN43" s="18"/>
      <c r="YO43" s="18"/>
      <c r="YP43" s="18"/>
      <c r="YQ43" s="18"/>
      <c r="YR43" s="18"/>
      <c r="YS43" s="18"/>
      <c r="YT43" s="18"/>
      <c r="YU43" s="18"/>
      <c r="YV43" s="18"/>
      <c r="YW43" s="18"/>
      <c r="YX43" s="18"/>
      <c r="YY43" s="18"/>
      <c r="YZ43" s="18"/>
      <c r="ZA43" s="18"/>
      <c r="ZB43" s="18"/>
      <c r="ZC43" s="18"/>
      <c r="ZD43" s="18"/>
      <c r="ZE43" s="18"/>
      <c r="ZF43" s="18"/>
      <c r="ZG43" s="18"/>
      <c r="ZH43" s="18"/>
      <c r="ZI43" s="18"/>
      <c r="ZJ43" s="18"/>
      <c r="ZK43" s="18"/>
      <c r="ZL43" s="18"/>
      <c r="ZM43" s="18"/>
      <c r="ZN43" s="18"/>
      <c r="ZO43" s="18"/>
      <c r="ZP43" s="18"/>
      <c r="ZQ43" s="18"/>
      <c r="ZR43" s="18"/>
      <c r="ZS43" s="18"/>
      <c r="ZT43" s="18"/>
      <c r="ZU43" s="18"/>
      <c r="ZV43" s="18"/>
      <c r="ZW43" s="18"/>
      <c r="ZX43" s="18"/>
      <c r="ZY43" s="18"/>
      <c r="ZZ43" s="18"/>
      <c r="AAA43" s="18"/>
      <c r="AAB43" s="18"/>
      <c r="AAC43" s="18"/>
      <c r="AAD43" s="18"/>
    </row>
    <row r="44" spans="1:706" s="68" customFormat="1" ht="15" customHeight="1" x14ac:dyDescent="0.2">
      <c r="A44" s="79"/>
      <c r="B44" s="61"/>
      <c r="C44" s="21" t="s">
        <v>114</v>
      </c>
      <c r="D44" s="24"/>
      <c r="E44" s="28"/>
      <c r="F44" s="29"/>
      <c r="G44" s="29"/>
      <c r="H44" s="29"/>
      <c r="I44" s="29"/>
      <c r="J44" s="29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  <c r="IV44" s="18"/>
      <c r="IW44" s="18"/>
      <c r="IX44" s="18"/>
      <c r="IY44" s="18"/>
      <c r="IZ44" s="18"/>
      <c r="JA44" s="18"/>
      <c r="JB44" s="18"/>
      <c r="JC44" s="18"/>
      <c r="JD44" s="18"/>
      <c r="JE44" s="18"/>
      <c r="JF44" s="18"/>
      <c r="JG44" s="18"/>
      <c r="JH44" s="18"/>
      <c r="JI44" s="18"/>
      <c r="JJ44" s="18"/>
      <c r="JK44" s="18"/>
      <c r="JL44" s="18"/>
      <c r="JM44" s="18"/>
      <c r="JN44" s="18"/>
      <c r="JO44" s="18"/>
      <c r="JP44" s="18"/>
      <c r="JQ44" s="18"/>
      <c r="JR44" s="18"/>
      <c r="JS44" s="18"/>
      <c r="JT44" s="18"/>
      <c r="JU44" s="18"/>
      <c r="JV44" s="18"/>
      <c r="JW44" s="18"/>
      <c r="JX44" s="18"/>
      <c r="JY44" s="18"/>
      <c r="JZ44" s="18"/>
      <c r="KA44" s="18"/>
      <c r="KB44" s="18"/>
      <c r="KC44" s="18"/>
      <c r="KD44" s="18"/>
      <c r="KE44" s="18"/>
      <c r="KF44" s="18"/>
      <c r="KG44" s="18"/>
      <c r="KH44" s="18"/>
      <c r="KI44" s="18"/>
      <c r="KJ44" s="18"/>
      <c r="KK44" s="18"/>
      <c r="KL44" s="18"/>
      <c r="KM44" s="18"/>
      <c r="KN44" s="18"/>
      <c r="KO44" s="18"/>
      <c r="KP44" s="18"/>
      <c r="KQ44" s="18"/>
      <c r="KR44" s="18"/>
      <c r="KS44" s="18"/>
      <c r="KT44" s="18"/>
      <c r="KU44" s="18"/>
      <c r="KV44" s="18"/>
      <c r="KW44" s="18"/>
      <c r="KX44" s="18"/>
      <c r="KY44" s="18"/>
      <c r="KZ44" s="18"/>
      <c r="LA44" s="18"/>
      <c r="LB44" s="18"/>
      <c r="LC44" s="18"/>
      <c r="LD44" s="18"/>
      <c r="LE44" s="18"/>
      <c r="LF44" s="18"/>
      <c r="LG44" s="18"/>
      <c r="LH44" s="18"/>
      <c r="LI44" s="18"/>
      <c r="LJ44" s="18"/>
      <c r="LK44" s="18"/>
      <c r="LL44" s="18"/>
      <c r="LM44" s="18"/>
      <c r="LN44" s="18"/>
      <c r="LO44" s="18"/>
      <c r="LP44" s="18"/>
      <c r="LQ44" s="18"/>
      <c r="LR44" s="18"/>
      <c r="LS44" s="18"/>
      <c r="LT44" s="18"/>
      <c r="LU44" s="18"/>
      <c r="LV44" s="18"/>
      <c r="LW44" s="18"/>
      <c r="LX44" s="18"/>
      <c r="LY44" s="18"/>
      <c r="LZ44" s="18"/>
      <c r="MA44" s="18"/>
      <c r="MB44" s="18"/>
      <c r="MC44" s="18"/>
      <c r="MD44" s="18"/>
      <c r="ME44" s="18"/>
      <c r="MF44" s="18"/>
      <c r="MG44" s="18"/>
      <c r="MH44" s="18"/>
      <c r="MI44" s="18"/>
      <c r="MJ44" s="18"/>
      <c r="MK44" s="18"/>
      <c r="ML44" s="18"/>
      <c r="MM44" s="18"/>
      <c r="MN44" s="18"/>
      <c r="MO44" s="18"/>
      <c r="MP44" s="18"/>
      <c r="MQ44" s="18"/>
      <c r="MR44" s="18"/>
      <c r="MS44" s="18"/>
      <c r="MT44" s="18"/>
      <c r="MU44" s="18"/>
      <c r="MV44" s="18"/>
      <c r="MW44" s="18"/>
      <c r="MX44" s="18"/>
      <c r="MY44" s="18"/>
      <c r="MZ44" s="18"/>
      <c r="NA44" s="18"/>
      <c r="NB44" s="18"/>
      <c r="NC44" s="18"/>
      <c r="ND44" s="18"/>
      <c r="NE44" s="18"/>
      <c r="NF44" s="18"/>
      <c r="NG44" s="18"/>
      <c r="NH44" s="18"/>
      <c r="NI44" s="18"/>
      <c r="NJ44" s="18"/>
      <c r="NK44" s="18"/>
      <c r="NL44" s="18"/>
      <c r="NM44" s="18"/>
      <c r="NN44" s="18"/>
      <c r="NO44" s="18"/>
      <c r="NP44" s="18"/>
      <c r="NQ44" s="18"/>
      <c r="NR44" s="18"/>
      <c r="NS44" s="18"/>
      <c r="NT44" s="18"/>
      <c r="NU44" s="18"/>
      <c r="NV44" s="18"/>
      <c r="NW44" s="18"/>
      <c r="NX44" s="18"/>
      <c r="NY44" s="18"/>
      <c r="NZ44" s="18"/>
      <c r="OA44" s="18"/>
      <c r="OB44" s="18"/>
      <c r="OC44" s="18"/>
      <c r="OD44" s="18"/>
      <c r="OE44" s="18"/>
      <c r="OF44" s="18"/>
      <c r="OG44" s="18"/>
      <c r="OH44" s="18"/>
      <c r="OI44" s="18"/>
      <c r="OJ44" s="18"/>
      <c r="OK44" s="18"/>
      <c r="OL44" s="18"/>
      <c r="OM44" s="18"/>
      <c r="ON44" s="18"/>
      <c r="OO44" s="18"/>
      <c r="OP44" s="18"/>
      <c r="OQ44" s="18"/>
      <c r="OR44" s="18"/>
      <c r="OS44" s="18"/>
      <c r="OT44" s="18"/>
      <c r="OU44" s="18"/>
      <c r="OV44" s="18"/>
      <c r="OW44" s="18"/>
      <c r="OX44" s="18"/>
      <c r="OY44" s="18"/>
      <c r="OZ44" s="18"/>
      <c r="PA44" s="18"/>
      <c r="PB44" s="18"/>
      <c r="PC44" s="18"/>
      <c r="PD44" s="18"/>
      <c r="PE44" s="18"/>
      <c r="PF44" s="18"/>
      <c r="PG44" s="18"/>
      <c r="PH44" s="18"/>
      <c r="PI44" s="18"/>
      <c r="PJ44" s="18"/>
      <c r="PK44" s="18"/>
      <c r="PL44" s="18"/>
      <c r="PM44" s="18"/>
      <c r="PN44" s="18"/>
      <c r="PO44" s="18"/>
      <c r="PP44" s="18"/>
      <c r="PQ44" s="18"/>
      <c r="PR44" s="18"/>
      <c r="PS44" s="18"/>
      <c r="PT44" s="18"/>
      <c r="PU44" s="18"/>
      <c r="PV44" s="18"/>
      <c r="PW44" s="18"/>
      <c r="PX44" s="18"/>
      <c r="PY44" s="18"/>
      <c r="PZ44" s="18"/>
      <c r="QA44" s="18"/>
      <c r="QB44" s="18"/>
      <c r="QC44" s="18"/>
      <c r="QD44" s="18"/>
      <c r="QE44" s="18"/>
      <c r="QF44" s="18"/>
      <c r="QG44" s="18"/>
      <c r="QH44" s="18"/>
      <c r="QI44" s="18"/>
      <c r="QJ44" s="18"/>
      <c r="QK44" s="18"/>
      <c r="QL44" s="18"/>
      <c r="QM44" s="18"/>
      <c r="QN44" s="18"/>
      <c r="QO44" s="18"/>
      <c r="QP44" s="18"/>
      <c r="QQ44" s="18"/>
      <c r="QR44" s="18"/>
      <c r="QS44" s="18"/>
      <c r="QT44" s="18"/>
      <c r="QU44" s="18"/>
      <c r="QV44" s="18"/>
      <c r="QW44" s="18"/>
      <c r="QX44" s="18"/>
      <c r="QY44" s="18"/>
      <c r="QZ44" s="18"/>
      <c r="RA44" s="18"/>
      <c r="RB44" s="18"/>
      <c r="RC44" s="18"/>
      <c r="RD44" s="18"/>
      <c r="RE44" s="18"/>
      <c r="RF44" s="18"/>
      <c r="RG44" s="18"/>
      <c r="RH44" s="18"/>
      <c r="RI44" s="18"/>
      <c r="RJ44" s="18"/>
      <c r="RK44" s="18"/>
      <c r="RL44" s="18"/>
      <c r="RM44" s="18"/>
      <c r="RN44" s="18"/>
      <c r="RO44" s="18"/>
      <c r="RP44" s="18"/>
      <c r="RQ44" s="18"/>
      <c r="RR44" s="18"/>
      <c r="RS44" s="18"/>
      <c r="RT44" s="18"/>
      <c r="RU44" s="18"/>
      <c r="RV44" s="18"/>
      <c r="RW44" s="18"/>
      <c r="RX44" s="18"/>
      <c r="RY44" s="18"/>
      <c r="RZ44" s="18"/>
      <c r="SA44" s="18"/>
      <c r="SB44" s="18"/>
      <c r="SC44" s="18"/>
      <c r="SD44" s="18"/>
      <c r="SE44" s="18"/>
      <c r="SF44" s="18"/>
      <c r="SG44" s="18"/>
      <c r="SH44" s="18"/>
      <c r="SI44" s="18"/>
      <c r="SJ44" s="18"/>
      <c r="SK44" s="18"/>
      <c r="SL44" s="18"/>
      <c r="SM44" s="18"/>
      <c r="SN44" s="18"/>
      <c r="SO44" s="18"/>
      <c r="SP44" s="18"/>
      <c r="SQ44" s="18"/>
      <c r="SR44" s="18"/>
      <c r="SS44" s="18"/>
      <c r="ST44" s="18"/>
      <c r="SU44" s="18"/>
      <c r="SV44" s="18"/>
      <c r="SW44" s="18"/>
      <c r="SX44" s="18"/>
      <c r="SY44" s="18"/>
      <c r="SZ44" s="18"/>
      <c r="TA44" s="18"/>
      <c r="TB44" s="18"/>
      <c r="TC44" s="18"/>
      <c r="TD44" s="18"/>
      <c r="TE44" s="18"/>
      <c r="TF44" s="18"/>
      <c r="TG44" s="18"/>
      <c r="TH44" s="18"/>
      <c r="TI44" s="18"/>
      <c r="TJ44" s="18"/>
      <c r="TK44" s="18"/>
      <c r="TL44" s="18"/>
      <c r="TM44" s="18"/>
      <c r="TN44" s="18"/>
      <c r="TO44" s="18"/>
      <c r="TP44" s="18"/>
      <c r="TQ44" s="18"/>
      <c r="TR44" s="18"/>
      <c r="TS44" s="18"/>
      <c r="TT44" s="18"/>
      <c r="TU44" s="18"/>
      <c r="TV44" s="18"/>
      <c r="TW44" s="18"/>
      <c r="TX44" s="18"/>
      <c r="TY44" s="18"/>
      <c r="TZ44" s="18"/>
      <c r="UA44" s="18"/>
      <c r="UB44" s="18"/>
      <c r="UC44" s="18"/>
      <c r="UD44" s="18"/>
      <c r="UE44" s="18"/>
      <c r="UF44" s="18"/>
      <c r="UG44" s="18"/>
      <c r="UH44" s="18"/>
      <c r="UI44" s="18"/>
      <c r="UJ44" s="18"/>
      <c r="UK44" s="18"/>
      <c r="UL44" s="18"/>
      <c r="UM44" s="18"/>
      <c r="UN44" s="18"/>
      <c r="UO44" s="18"/>
      <c r="UP44" s="18"/>
      <c r="UQ44" s="18"/>
      <c r="UR44" s="18"/>
      <c r="US44" s="18"/>
      <c r="UT44" s="18"/>
      <c r="UU44" s="18"/>
      <c r="UV44" s="18"/>
      <c r="UW44" s="18"/>
      <c r="UX44" s="18"/>
      <c r="UY44" s="18"/>
      <c r="UZ44" s="18"/>
      <c r="VA44" s="18"/>
      <c r="VB44" s="18"/>
      <c r="VC44" s="18"/>
      <c r="VD44" s="18"/>
      <c r="VE44" s="18"/>
      <c r="VF44" s="18"/>
      <c r="VG44" s="18"/>
      <c r="VH44" s="18"/>
      <c r="VI44" s="18"/>
      <c r="VJ44" s="18"/>
      <c r="VK44" s="18"/>
      <c r="VL44" s="18"/>
      <c r="VM44" s="18"/>
      <c r="VN44" s="18"/>
      <c r="VO44" s="18"/>
      <c r="VP44" s="18"/>
      <c r="VQ44" s="18"/>
      <c r="VR44" s="18"/>
      <c r="VS44" s="18"/>
      <c r="VT44" s="18"/>
      <c r="VU44" s="18"/>
      <c r="VV44" s="18"/>
      <c r="VW44" s="18"/>
      <c r="VX44" s="18"/>
      <c r="VY44" s="18"/>
      <c r="VZ44" s="18"/>
      <c r="WA44" s="18"/>
      <c r="WB44" s="18"/>
      <c r="WC44" s="18"/>
      <c r="WD44" s="18"/>
      <c r="WE44" s="18"/>
      <c r="WF44" s="18"/>
      <c r="WG44" s="18"/>
      <c r="WH44" s="18"/>
      <c r="WI44" s="18"/>
      <c r="WJ44" s="18"/>
      <c r="WK44" s="18"/>
      <c r="WL44" s="18"/>
      <c r="WM44" s="18"/>
      <c r="WN44" s="18"/>
      <c r="WO44" s="18"/>
      <c r="WP44" s="18"/>
      <c r="WQ44" s="18"/>
      <c r="WR44" s="18"/>
      <c r="WS44" s="18"/>
      <c r="WT44" s="18"/>
      <c r="WU44" s="18"/>
      <c r="WV44" s="18"/>
      <c r="WW44" s="18"/>
      <c r="WX44" s="18"/>
      <c r="WY44" s="18"/>
      <c r="WZ44" s="18"/>
      <c r="XA44" s="18"/>
      <c r="XB44" s="18"/>
      <c r="XC44" s="18"/>
      <c r="XD44" s="18"/>
      <c r="XE44" s="18"/>
      <c r="XF44" s="18"/>
      <c r="XG44" s="18"/>
      <c r="XH44" s="18"/>
      <c r="XI44" s="18"/>
      <c r="XJ44" s="18"/>
      <c r="XK44" s="18"/>
      <c r="XL44" s="18"/>
      <c r="XM44" s="18"/>
      <c r="XN44" s="18"/>
      <c r="XO44" s="18"/>
      <c r="XP44" s="18"/>
      <c r="XQ44" s="18"/>
      <c r="XR44" s="18"/>
      <c r="XS44" s="18"/>
      <c r="XT44" s="18"/>
      <c r="XU44" s="18"/>
      <c r="XV44" s="18"/>
      <c r="XW44" s="18"/>
      <c r="XX44" s="18"/>
      <c r="XY44" s="18"/>
      <c r="XZ44" s="18"/>
      <c r="YA44" s="18"/>
      <c r="YB44" s="18"/>
      <c r="YC44" s="18"/>
      <c r="YD44" s="18"/>
      <c r="YE44" s="18"/>
      <c r="YF44" s="18"/>
      <c r="YG44" s="18"/>
      <c r="YH44" s="18"/>
      <c r="YI44" s="18"/>
      <c r="YJ44" s="18"/>
      <c r="YK44" s="18"/>
      <c r="YL44" s="18"/>
      <c r="YM44" s="18"/>
      <c r="YN44" s="18"/>
      <c r="YO44" s="18"/>
      <c r="YP44" s="18"/>
      <c r="YQ44" s="18"/>
      <c r="YR44" s="18"/>
      <c r="YS44" s="18"/>
      <c r="YT44" s="18"/>
      <c r="YU44" s="18"/>
      <c r="YV44" s="18"/>
      <c r="YW44" s="18"/>
      <c r="YX44" s="18"/>
      <c r="YY44" s="18"/>
      <c r="YZ44" s="18"/>
      <c r="ZA44" s="18"/>
      <c r="ZB44" s="18"/>
      <c r="ZC44" s="18"/>
      <c r="ZD44" s="18"/>
      <c r="ZE44" s="18"/>
      <c r="ZF44" s="18"/>
      <c r="ZG44" s="18"/>
      <c r="ZH44" s="18"/>
      <c r="ZI44" s="18"/>
      <c r="ZJ44" s="18"/>
      <c r="ZK44" s="18"/>
      <c r="ZL44" s="18"/>
      <c r="ZM44" s="18"/>
      <c r="ZN44" s="18"/>
      <c r="ZO44" s="18"/>
      <c r="ZP44" s="18"/>
      <c r="ZQ44" s="18"/>
      <c r="ZR44" s="18"/>
      <c r="ZS44" s="18"/>
      <c r="ZT44" s="18"/>
      <c r="ZU44" s="18"/>
      <c r="ZV44" s="18"/>
      <c r="ZW44" s="18"/>
      <c r="ZX44" s="18"/>
      <c r="ZY44" s="18"/>
      <c r="ZZ44" s="18"/>
      <c r="AAA44" s="18"/>
      <c r="AAB44" s="18"/>
      <c r="AAC44" s="18"/>
      <c r="AAD44" s="18"/>
    </row>
    <row r="45" spans="1:706" s="68" customFormat="1" ht="15" customHeight="1" x14ac:dyDescent="0.2">
      <c r="A45" s="79"/>
      <c r="B45" s="65" t="s">
        <v>72</v>
      </c>
      <c r="C45" s="20" t="s">
        <v>1</v>
      </c>
      <c r="D45" s="24">
        <f>E45+F45+G45+H45+I45+J45</f>
        <v>27150.14</v>
      </c>
      <c r="E45" s="30">
        <f>E41+E37+E33+E29+E25+E21+E17+E13+E9</f>
        <v>9520.7899999999991</v>
      </c>
      <c r="F45" s="24">
        <f>F41+F37+F33+F29+F25+F21+F17+F13+F9</f>
        <v>17629.349999999999</v>
      </c>
      <c r="G45" s="24">
        <f>G41+G37+G33+G29+G25+G21+G17+G13+G9</f>
        <v>0</v>
      </c>
      <c r="H45" s="24">
        <f>H41+H37+H33+H29+H25+H21+H17+H13</f>
        <v>0</v>
      </c>
      <c r="I45" s="24">
        <f>I41+I37+I33+I29+I25+I21+I17+I13+I9</f>
        <v>0</v>
      </c>
      <c r="J45" s="24">
        <f>J41+J37+J33+J29+J25+J21+J17+J13+J9</f>
        <v>0</v>
      </c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  <c r="IW45" s="18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8"/>
      <c r="JT45" s="18"/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/>
      <c r="KF45" s="18"/>
      <c r="KG45" s="18"/>
      <c r="KH45" s="18"/>
      <c r="KI45" s="18"/>
      <c r="KJ45" s="18"/>
      <c r="KK45" s="18"/>
      <c r="KL45" s="18"/>
      <c r="KM45" s="18"/>
      <c r="KN45" s="18"/>
      <c r="KO45" s="18"/>
      <c r="KP45" s="18"/>
      <c r="KQ45" s="18"/>
      <c r="KR45" s="18"/>
      <c r="KS45" s="18"/>
      <c r="KT45" s="18"/>
      <c r="KU45" s="18"/>
      <c r="KV45" s="18"/>
      <c r="KW45" s="18"/>
      <c r="KX45" s="18"/>
      <c r="KY45" s="18"/>
      <c r="KZ45" s="18"/>
      <c r="LA45" s="18"/>
      <c r="LB45" s="18"/>
      <c r="LC45" s="18"/>
      <c r="LD45" s="18"/>
      <c r="LE45" s="18"/>
      <c r="LF45" s="18"/>
      <c r="LG45" s="18"/>
      <c r="LH45" s="18"/>
      <c r="LI45" s="18"/>
      <c r="LJ45" s="18"/>
      <c r="LK45" s="18"/>
      <c r="LL45" s="18"/>
      <c r="LM45" s="18"/>
      <c r="LN45" s="18"/>
      <c r="LO45" s="18"/>
      <c r="LP45" s="18"/>
      <c r="LQ45" s="18"/>
      <c r="LR45" s="18"/>
      <c r="LS45" s="18"/>
      <c r="LT45" s="18"/>
      <c r="LU45" s="18"/>
      <c r="LV45" s="18"/>
      <c r="LW45" s="18"/>
      <c r="LX45" s="18"/>
      <c r="LY45" s="18"/>
      <c r="LZ45" s="18"/>
      <c r="MA45" s="18"/>
      <c r="MB45" s="18"/>
      <c r="MC45" s="18"/>
      <c r="MD45" s="18"/>
      <c r="ME45" s="18"/>
      <c r="MF45" s="18"/>
      <c r="MG45" s="18"/>
      <c r="MH45" s="18"/>
      <c r="MI45" s="18"/>
      <c r="MJ45" s="18"/>
      <c r="MK45" s="18"/>
      <c r="ML45" s="18"/>
      <c r="MM45" s="18"/>
      <c r="MN45" s="18"/>
      <c r="MO45" s="18"/>
      <c r="MP45" s="18"/>
      <c r="MQ45" s="18"/>
      <c r="MR45" s="18"/>
      <c r="MS45" s="18"/>
      <c r="MT45" s="18"/>
      <c r="MU45" s="18"/>
      <c r="MV45" s="18"/>
      <c r="MW45" s="18"/>
      <c r="MX45" s="18"/>
      <c r="MY45" s="18"/>
      <c r="MZ45" s="18"/>
      <c r="NA45" s="18"/>
      <c r="NB45" s="18"/>
      <c r="NC45" s="18"/>
      <c r="ND45" s="18"/>
      <c r="NE45" s="18"/>
      <c r="NF45" s="18"/>
      <c r="NG45" s="18"/>
      <c r="NH45" s="18"/>
      <c r="NI45" s="18"/>
      <c r="NJ45" s="18"/>
      <c r="NK45" s="18"/>
      <c r="NL45" s="18"/>
      <c r="NM45" s="18"/>
      <c r="NN45" s="18"/>
      <c r="NO45" s="18"/>
      <c r="NP45" s="18"/>
      <c r="NQ45" s="18"/>
      <c r="NR45" s="18"/>
      <c r="NS45" s="18"/>
      <c r="NT45" s="18"/>
      <c r="NU45" s="18"/>
      <c r="NV45" s="18"/>
      <c r="NW45" s="18"/>
      <c r="NX45" s="18"/>
      <c r="NY45" s="18"/>
      <c r="NZ45" s="18"/>
      <c r="OA45" s="18"/>
      <c r="OB45" s="18"/>
      <c r="OC45" s="18"/>
      <c r="OD45" s="18"/>
      <c r="OE45" s="18"/>
      <c r="OF45" s="18"/>
      <c r="OG45" s="18"/>
      <c r="OH45" s="18"/>
      <c r="OI45" s="18"/>
      <c r="OJ45" s="18"/>
      <c r="OK45" s="18"/>
      <c r="OL45" s="18"/>
      <c r="OM45" s="18"/>
      <c r="ON45" s="18"/>
      <c r="OO45" s="18"/>
      <c r="OP45" s="18"/>
      <c r="OQ45" s="18"/>
      <c r="OR45" s="18"/>
      <c r="OS45" s="18"/>
      <c r="OT45" s="18"/>
      <c r="OU45" s="18"/>
      <c r="OV45" s="18"/>
      <c r="OW45" s="18"/>
      <c r="OX45" s="18"/>
      <c r="OY45" s="18"/>
      <c r="OZ45" s="18"/>
      <c r="PA45" s="18"/>
      <c r="PB45" s="18"/>
      <c r="PC45" s="18"/>
      <c r="PD45" s="18"/>
      <c r="PE45" s="18"/>
      <c r="PF45" s="18"/>
      <c r="PG45" s="18"/>
      <c r="PH45" s="18"/>
      <c r="PI45" s="18"/>
      <c r="PJ45" s="18"/>
      <c r="PK45" s="18"/>
      <c r="PL45" s="18"/>
      <c r="PM45" s="18"/>
      <c r="PN45" s="18"/>
      <c r="PO45" s="18"/>
      <c r="PP45" s="18"/>
      <c r="PQ45" s="18"/>
      <c r="PR45" s="18"/>
      <c r="PS45" s="18"/>
      <c r="PT45" s="18"/>
      <c r="PU45" s="18"/>
      <c r="PV45" s="18"/>
      <c r="PW45" s="18"/>
      <c r="PX45" s="18"/>
      <c r="PY45" s="18"/>
      <c r="PZ45" s="18"/>
      <c r="QA45" s="18"/>
      <c r="QB45" s="18"/>
      <c r="QC45" s="18"/>
      <c r="QD45" s="18"/>
      <c r="QE45" s="18"/>
      <c r="QF45" s="18"/>
      <c r="QG45" s="18"/>
      <c r="QH45" s="18"/>
      <c r="QI45" s="18"/>
      <c r="QJ45" s="18"/>
      <c r="QK45" s="18"/>
      <c r="QL45" s="18"/>
      <c r="QM45" s="18"/>
      <c r="QN45" s="18"/>
      <c r="QO45" s="18"/>
      <c r="QP45" s="18"/>
      <c r="QQ45" s="18"/>
      <c r="QR45" s="18"/>
      <c r="QS45" s="18"/>
      <c r="QT45" s="18"/>
      <c r="QU45" s="18"/>
      <c r="QV45" s="18"/>
      <c r="QW45" s="18"/>
      <c r="QX45" s="18"/>
      <c r="QY45" s="18"/>
      <c r="QZ45" s="18"/>
      <c r="RA45" s="18"/>
      <c r="RB45" s="18"/>
      <c r="RC45" s="18"/>
      <c r="RD45" s="18"/>
      <c r="RE45" s="18"/>
      <c r="RF45" s="18"/>
      <c r="RG45" s="18"/>
      <c r="RH45" s="18"/>
      <c r="RI45" s="18"/>
      <c r="RJ45" s="18"/>
      <c r="RK45" s="18"/>
      <c r="RL45" s="18"/>
      <c r="RM45" s="18"/>
      <c r="RN45" s="18"/>
      <c r="RO45" s="18"/>
      <c r="RP45" s="18"/>
      <c r="RQ45" s="18"/>
      <c r="RR45" s="18"/>
      <c r="RS45" s="18"/>
      <c r="RT45" s="18"/>
      <c r="RU45" s="18"/>
      <c r="RV45" s="18"/>
      <c r="RW45" s="18"/>
      <c r="RX45" s="18"/>
      <c r="RY45" s="18"/>
      <c r="RZ45" s="18"/>
      <c r="SA45" s="18"/>
      <c r="SB45" s="18"/>
      <c r="SC45" s="18"/>
      <c r="SD45" s="18"/>
      <c r="SE45" s="18"/>
      <c r="SF45" s="18"/>
      <c r="SG45" s="18"/>
      <c r="SH45" s="18"/>
      <c r="SI45" s="18"/>
      <c r="SJ45" s="18"/>
      <c r="SK45" s="18"/>
      <c r="SL45" s="18"/>
      <c r="SM45" s="18"/>
      <c r="SN45" s="18"/>
      <c r="SO45" s="18"/>
      <c r="SP45" s="18"/>
      <c r="SQ45" s="18"/>
      <c r="SR45" s="18"/>
      <c r="SS45" s="18"/>
      <c r="ST45" s="18"/>
      <c r="SU45" s="18"/>
      <c r="SV45" s="18"/>
      <c r="SW45" s="18"/>
      <c r="SX45" s="18"/>
      <c r="SY45" s="18"/>
      <c r="SZ45" s="18"/>
      <c r="TA45" s="18"/>
      <c r="TB45" s="18"/>
      <c r="TC45" s="18"/>
      <c r="TD45" s="18"/>
      <c r="TE45" s="18"/>
      <c r="TF45" s="18"/>
      <c r="TG45" s="18"/>
      <c r="TH45" s="18"/>
      <c r="TI45" s="18"/>
      <c r="TJ45" s="18"/>
      <c r="TK45" s="18"/>
      <c r="TL45" s="18"/>
      <c r="TM45" s="18"/>
      <c r="TN45" s="18"/>
      <c r="TO45" s="18"/>
      <c r="TP45" s="18"/>
      <c r="TQ45" s="18"/>
      <c r="TR45" s="18"/>
      <c r="TS45" s="18"/>
      <c r="TT45" s="18"/>
      <c r="TU45" s="18"/>
      <c r="TV45" s="18"/>
      <c r="TW45" s="18"/>
      <c r="TX45" s="18"/>
      <c r="TY45" s="18"/>
      <c r="TZ45" s="18"/>
      <c r="UA45" s="18"/>
      <c r="UB45" s="18"/>
      <c r="UC45" s="18"/>
      <c r="UD45" s="18"/>
      <c r="UE45" s="18"/>
      <c r="UF45" s="18"/>
      <c r="UG45" s="18"/>
      <c r="UH45" s="18"/>
      <c r="UI45" s="18"/>
      <c r="UJ45" s="18"/>
      <c r="UK45" s="18"/>
      <c r="UL45" s="18"/>
      <c r="UM45" s="18"/>
      <c r="UN45" s="18"/>
      <c r="UO45" s="18"/>
      <c r="UP45" s="18"/>
      <c r="UQ45" s="18"/>
      <c r="UR45" s="18"/>
      <c r="US45" s="18"/>
      <c r="UT45" s="18"/>
      <c r="UU45" s="18"/>
      <c r="UV45" s="18"/>
      <c r="UW45" s="18"/>
      <c r="UX45" s="18"/>
      <c r="UY45" s="18"/>
      <c r="UZ45" s="18"/>
      <c r="VA45" s="18"/>
      <c r="VB45" s="18"/>
      <c r="VC45" s="18"/>
      <c r="VD45" s="18"/>
      <c r="VE45" s="18"/>
      <c r="VF45" s="18"/>
      <c r="VG45" s="18"/>
      <c r="VH45" s="18"/>
      <c r="VI45" s="18"/>
      <c r="VJ45" s="18"/>
      <c r="VK45" s="18"/>
      <c r="VL45" s="18"/>
      <c r="VM45" s="18"/>
      <c r="VN45" s="18"/>
      <c r="VO45" s="18"/>
      <c r="VP45" s="18"/>
      <c r="VQ45" s="18"/>
      <c r="VR45" s="18"/>
      <c r="VS45" s="18"/>
      <c r="VT45" s="18"/>
      <c r="VU45" s="18"/>
      <c r="VV45" s="18"/>
      <c r="VW45" s="18"/>
      <c r="VX45" s="18"/>
      <c r="VY45" s="18"/>
      <c r="VZ45" s="18"/>
      <c r="WA45" s="18"/>
      <c r="WB45" s="18"/>
      <c r="WC45" s="18"/>
      <c r="WD45" s="18"/>
      <c r="WE45" s="18"/>
      <c r="WF45" s="18"/>
      <c r="WG45" s="18"/>
      <c r="WH45" s="18"/>
      <c r="WI45" s="18"/>
      <c r="WJ45" s="18"/>
      <c r="WK45" s="18"/>
      <c r="WL45" s="18"/>
      <c r="WM45" s="18"/>
      <c r="WN45" s="18"/>
      <c r="WO45" s="18"/>
      <c r="WP45" s="18"/>
      <c r="WQ45" s="18"/>
      <c r="WR45" s="18"/>
      <c r="WS45" s="18"/>
      <c r="WT45" s="18"/>
      <c r="WU45" s="18"/>
      <c r="WV45" s="18"/>
      <c r="WW45" s="18"/>
      <c r="WX45" s="18"/>
      <c r="WY45" s="18"/>
      <c r="WZ45" s="18"/>
      <c r="XA45" s="18"/>
      <c r="XB45" s="18"/>
      <c r="XC45" s="18"/>
      <c r="XD45" s="18"/>
      <c r="XE45" s="18"/>
      <c r="XF45" s="18"/>
      <c r="XG45" s="18"/>
      <c r="XH45" s="18"/>
      <c r="XI45" s="18"/>
      <c r="XJ45" s="18"/>
      <c r="XK45" s="18"/>
      <c r="XL45" s="18"/>
      <c r="XM45" s="18"/>
      <c r="XN45" s="18"/>
      <c r="XO45" s="18"/>
      <c r="XP45" s="18"/>
      <c r="XQ45" s="18"/>
      <c r="XR45" s="18"/>
      <c r="XS45" s="18"/>
      <c r="XT45" s="18"/>
      <c r="XU45" s="18"/>
      <c r="XV45" s="18"/>
      <c r="XW45" s="18"/>
      <c r="XX45" s="18"/>
      <c r="XY45" s="18"/>
      <c r="XZ45" s="18"/>
      <c r="YA45" s="18"/>
      <c r="YB45" s="18"/>
      <c r="YC45" s="18"/>
      <c r="YD45" s="18"/>
      <c r="YE45" s="18"/>
      <c r="YF45" s="18"/>
      <c r="YG45" s="18"/>
      <c r="YH45" s="18"/>
      <c r="YI45" s="18"/>
      <c r="YJ45" s="18"/>
      <c r="YK45" s="18"/>
      <c r="YL45" s="18"/>
      <c r="YM45" s="18"/>
      <c r="YN45" s="18"/>
      <c r="YO45" s="18"/>
      <c r="YP45" s="18"/>
      <c r="YQ45" s="18"/>
      <c r="YR45" s="18"/>
      <c r="YS45" s="18"/>
      <c r="YT45" s="18"/>
      <c r="YU45" s="18"/>
      <c r="YV45" s="18"/>
      <c r="YW45" s="18"/>
      <c r="YX45" s="18"/>
      <c r="YY45" s="18"/>
      <c r="YZ45" s="18"/>
      <c r="ZA45" s="18"/>
      <c r="ZB45" s="18"/>
      <c r="ZC45" s="18"/>
      <c r="ZD45" s="18"/>
      <c r="ZE45" s="18"/>
      <c r="ZF45" s="18"/>
      <c r="ZG45" s="18"/>
      <c r="ZH45" s="18"/>
      <c r="ZI45" s="18"/>
      <c r="ZJ45" s="18"/>
      <c r="ZK45" s="18"/>
      <c r="ZL45" s="18"/>
      <c r="ZM45" s="18"/>
      <c r="ZN45" s="18"/>
      <c r="ZO45" s="18"/>
      <c r="ZP45" s="18"/>
      <c r="ZQ45" s="18"/>
      <c r="ZR45" s="18"/>
      <c r="ZS45" s="18"/>
      <c r="ZT45" s="18"/>
      <c r="ZU45" s="18"/>
      <c r="ZV45" s="18"/>
      <c r="ZW45" s="18"/>
      <c r="ZX45" s="18"/>
      <c r="ZY45" s="18"/>
      <c r="ZZ45" s="18"/>
      <c r="AAA45" s="18"/>
      <c r="AAB45" s="18"/>
      <c r="AAC45" s="18"/>
      <c r="AAD45" s="18"/>
    </row>
    <row r="46" spans="1:706" s="68" customFormat="1" ht="15" customHeight="1" x14ac:dyDescent="0.2">
      <c r="A46" s="79"/>
      <c r="B46" s="65"/>
      <c r="C46" s="21" t="s">
        <v>2</v>
      </c>
      <c r="D46" s="24">
        <v>0</v>
      </c>
      <c r="E46" s="31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  <c r="IV46" s="18"/>
      <c r="IW46" s="18"/>
      <c r="IX46" s="18"/>
      <c r="IY46" s="18"/>
      <c r="IZ46" s="18"/>
      <c r="JA46" s="18"/>
      <c r="JB46" s="18"/>
      <c r="JC46" s="18"/>
      <c r="JD46" s="18"/>
      <c r="JE46" s="18"/>
      <c r="JF46" s="18"/>
      <c r="JG46" s="18"/>
      <c r="JH46" s="18"/>
      <c r="JI46" s="18"/>
      <c r="JJ46" s="18"/>
      <c r="JK46" s="18"/>
      <c r="JL46" s="18"/>
      <c r="JM46" s="18"/>
      <c r="JN46" s="18"/>
      <c r="JO46" s="18"/>
      <c r="JP46" s="18"/>
      <c r="JQ46" s="18"/>
      <c r="JR46" s="18"/>
      <c r="JS46" s="18"/>
      <c r="JT46" s="18"/>
      <c r="JU46" s="18"/>
      <c r="JV46" s="18"/>
      <c r="JW46" s="18"/>
      <c r="JX46" s="18"/>
      <c r="JY46" s="18"/>
      <c r="JZ46" s="18"/>
      <c r="KA46" s="18"/>
      <c r="KB46" s="18"/>
      <c r="KC46" s="18"/>
      <c r="KD46" s="18"/>
      <c r="KE46" s="18"/>
      <c r="KF46" s="18"/>
      <c r="KG46" s="18"/>
      <c r="KH46" s="18"/>
      <c r="KI46" s="18"/>
      <c r="KJ46" s="18"/>
      <c r="KK46" s="18"/>
      <c r="KL46" s="18"/>
      <c r="KM46" s="18"/>
      <c r="KN46" s="18"/>
      <c r="KO46" s="18"/>
      <c r="KP46" s="18"/>
      <c r="KQ46" s="18"/>
      <c r="KR46" s="18"/>
      <c r="KS46" s="18"/>
      <c r="KT46" s="18"/>
      <c r="KU46" s="18"/>
      <c r="KV46" s="18"/>
      <c r="KW46" s="18"/>
      <c r="KX46" s="18"/>
      <c r="KY46" s="18"/>
      <c r="KZ46" s="18"/>
      <c r="LA46" s="18"/>
      <c r="LB46" s="18"/>
      <c r="LC46" s="18"/>
      <c r="LD46" s="18"/>
      <c r="LE46" s="18"/>
      <c r="LF46" s="18"/>
      <c r="LG46" s="18"/>
      <c r="LH46" s="18"/>
      <c r="LI46" s="18"/>
      <c r="LJ46" s="18"/>
      <c r="LK46" s="18"/>
      <c r="LL46" s="18"/>
      <c r="LM46" s="18"/>
      <c r="LN46" s="18"/>
      <c r="LO46" s="18"/>
      <c r="LP46" s="18"/>
      <c r="LQ46" s="18"/>
      <c r="LR46" s="18"/>
      <c r="LS46" s="18"/>
      <c r="LT46" s="18"/>
      <c r="LU46" s="18"/>
      <c r="LV46" s="18"/>
      <c r="LW46" s="18"/>
      <c r="LX46" s="18"/>
      <c r="LY46" s="18"/>
      <c r="LZ46" s="18"/>
      <c r="MA46" s="18"/>
      <c r="MB46" s="18"/>
      <c r="MC46" s="18"/>
      <c r="MD46" s="18"/>
      <c r="ME46" s="18"/>
      <c r="MF46" s="18"/>
      <c r="MG46" s="18"/>
      <c r="MH46" s="18"/>
      <c r="MI46" s="18"/>
      <c r="MJ46" s="18"/>
      <c r="MK46" s="18"/>
      <c r="ML46" s="18"/>
      <c r="MM46" s="18"/>
      <c r="MN46" s="18"/>
      <c r="MO46" s="18"/>
      <c r="MP46" s="18"/>
      <c r="MQ46" s="18"/>
      <c r="MR46" s="18"/>
      <c r="MS46" s="18"/>
      <c r="MT46" s="18"/>
      <c r="MU46" s="18"/>
      <c r="MV46" s="18"/>
      <c r="MW46" s="18"/>
      <c r="MX46" s="18"/>
      <c r="MY46" s="18"/>
      <c r="MZ46" s="18"/>
      <c r="NA46" s="18"/>
      <c r="NB46" s="18"/>
      <c r="NC46" s="18"/>
      <c r="ND46" s="18"/>
      <c r="NE46" s="18"/>
      <c r="NF46" s="18"/>
      <c r="NG46" s="18"/>
      <c r="NH46" s="18"/>
      <c r="NI46" s="18"/>
      <c r="NJ46" s="18"/>
      <c r="NK46" s="18"/>
      <c r="NL46" s="18"/>
      <c r="NM46" s="18"/>
      <c r="NN46" s="18"/>
      <c r="NO46" s="18"/>
      <c r="NP46" s="18"/>
      <c r="NQ46" s="18"/>
      <c r="NR46" s="18"/>
      <c r="NS46" s="18"/>
      <c r="NT46" s="18"/>
      <c r="NU46" s="18"/>
      <c r="NV46" s="18"/>
      <c r="NW46" s="18"/>
      <c r="NX46" s="18"/>
      <c r="NY46" s="18"/>
      <c r="NZ46" s="18"/>
      <c r="OA46" s="18"/>
      <c r="OB46" s="18"/>
      <c r="OC46" s="18"/>
      <c r="OD46" s="18"/>
      <c r="OE46" s="18"/>
      <c r="OF46" s="18"/>
      <c r="OG46" s="18"/>
      <c r="OH46" s="18"/>
      <c r="OI46" s="18"/>
      <c r="OJ46" s="18"/>
      <c r="OK46" s="18"/>
      <c r="OL46" s="18"/>
      <c r="OM46" s="18"/>
      <c r="ON46" s="18"/>
      <c r="OO46" s="18"/>
      <c r="OP46" s="18"/>
      <c r="OQ46" s="18"/>
      <c r="OR46" s="18"/>
      <c r="OS46" s="18"/>
      <c r="OT46" s="18"/>
      <c r="OU46" s="18"/>
      <c r="OV46" s="18"/>
      <c r="OW46" s="18"/>
      <c r="OX46" s="18"/>
      <c r="OY46" s="18"/>
      <c r="OZ46" s="18"/>
      <c r="PA46" s="18"/>
      <c r="PB46" s="18"/>
      <c r="PC46" s="18"/>
      <c r="PD46" s="18"/>
      <c r="PE46" s="18"/>
      <c r="PF46" s="18"/>
      <c r="PG46" s="18"/>
      <c r="PH46" s="18"/>
      <c r="PI46" s="18"/>
      <c r="PJ46" s="18"/>
      <c r="PK46" s="18"/>
      <c r="PL46" s="18"/>
      <c r="PM46" s="18"/>
      <c r="PN46" s="18"/>
      <c r="PO46" s="18"/>
      <c r="PP46" s="18"/>
      <c r="PQ46" s="18"/>
      <c r="PR46" s="18"/>
      <c r="PS46" s="18"/>
      <c r="PT46" s="18"/>
      <c r="PU46" s="18"/>
      <c r="PV46" s="18"/>
      <c r="PW46" s="18"/>
      <c r="PX46" s="18"/>
      <c r="PY46" s="18"/>
      <c r="PZ46" s="18"/>
      <c r="QA46" s="18"/>
      <c r="QB46" s="18"/>
      <c r="QC46" s="18"/>
      <c r="QD46" s="18"/>
      <c r="QE46" s="18"/>
      <c r="QF46" s="18"/>
      <c r="QG46" s="18"/>
      <c r="QH46" s="18"/>
      <c r="QI46" s="18"/>
      <c r="QJ46" s="18"/>
      <c r="QK46" s="18"/>
      <c r="QL46" s="18"/>
      <c r="QM46" s="18"/>
      <c r="QN46" s="18"/>
      <c r="QO46" s="18"/>
      <c r="QP46" s="18"/>
      <c r="QQ46" s="18"/>
      <c r="QR46" s="18"/>
      <c r="QS46" s="18"/>
      <c r="QT46" s="18"/>
      <c r="QU46" s="18"/>
      <c r="QV46" s="18"/>
      <c r="QW46" s="18"/>
      <c r="QX46" s="18"/>
      <c r="QY46" s="18"/>
      <c r="QZ46" s="18"/>
      <c r="RA46" s="18"/>
      <c r="RB46" s="18"/>
      <c r="RC46" s="18"/>
      <c r="RD46" s="18"/>
      <c r="RE46" s="18"/>
      <c r="RF46" s="18"/>
      <c r="RG46" s="18"/>
      <c r="RH46" s="18"/>
      <c r="RI46" s="18"/>
      <c r="RJ46" s="18"/>
      <c r="RK46" s="18"/>
      <c r="RL46" s="18"/>
      <c r="RM46" s="18"/>
      <c r="RN46" s="18"/>
      <c r="RO46" s="18"/>
      <c r="RP46" s="18"/>
      <c r="RQ46" s="18"/>
      <c r="RR46" s="18"/>
      <c r="RS46" s="18"/>
      <c r="RT46" s="18"/>
      <c r="RU46" s="18"/>
      <c r="RV46" s="18"/>
      <c r="RW46" s="18"/>
      <c r="RX46" s="18"/>
      <c r="RY46" s="18"/>
      <c r="RZ46" s="18"/>
      <c r="SA46" s="18"/>
      <c r="SB46" s="18"/>
      <c r="SC46" s="18"/>
      <c r="SD46" s="18"/>
      <c r="SE46" s="18"/>
      <c r="SF46" s="18"/>
      <c r="SG46" s="18"/>
      <c r="SH46" s="18"/>
      <c r="SI46" s="18"/>
      <c r="SJ46" s="18"/>
      <c r="SK46" s="18"/>
      <c r="SL46" s="18"/>
      <c r="SM46" s="18"/>
      <c r="SN46" s="18"/>
      <c r="SO46" s="18"/>
      <c r="SP46" s="18"/>
      <c r="SQ46" s="18"/>
      <c r="SR46" s="18"/>
      <c r="SS46" s="18"/>
      <c r="ST46" s="18"/>
      <c r="SU46" s="18"/>
      <c r="SV46" s="18"/>
      <c r="SW46" s="18"/>
      <c r="SX46" s="18"/>
      <c r="SY46" s="18"/>
      <c r="SZ46" s="18"/>
      <c r="TA46" s="18"/>
      <c r="TB46" s="18"/>
      <c r="TC46" s="18"/>
      <c r="TD46" s="18"/>
      <c r="TE46" s="18"/>
      <c r="TF46" s="18"/>
      <c r="TG46" s="18"/>
      <c r="TH46" s="18"/>
      <c r="TI46" s="18"/>
      <c r="TJ46" s="18"/>
      <c r="TK46" s="18"/>
      <c r="TL46" s="18"/>
      <c r="TM46" s="18"/>
      <c r="TN46" s="18"/>
      <c r="TO46" s="18"/>
      <c r="TP46" s="18"/>
      <c r="TQ46" s="18"/>
      <c r="TR46" s="18"/>
      <c r="TS46" s="18"/>
      <c r="TT46" s="18"/>
      <c r="TU46" s="18"/>
      <c r="TV46" s="18"/>
      <c r="TW46" s="18"/>
      <c r="TX46" s="18"/>
      <c r="TY46" s="18"/>
      <c r="TZ46" s="18"/>
      <c r="UA46" s="18"/>
      <c r="UB46" s="18"/>
      <c r="UC46" s="18"/>
      <c r="UD46" s="18"/>
      <c r="UE46" s="18"/>
      <c r="UF46" s="18"/>
      <c r="UG46" s="18"/>
      <c r="UH46" s="18"/>
      <c r="UI46" s="18"/>
      <c r="UJ46" s="18"/>
      <c r="UK46" s="18"/>
      <c r="UL46" s="18"/>
      <c r="UM46" s="18"/>
      <c r="UN46" s="18"/>
      <c r="UO46" s="18"/>
      <c r="UP46" s="18"/>
      <c r="UQ46" s="18"/>
      <c r="UR46" s="18"/>
      <c r="US46" s="18"/>
      <c r="UT46" s="18"/>
      <c r="UU46" s="18"/>
      <c r="UV46" s="18"/>
      <c r="UW46" s="18"/>
      <c r="UX46" s="18"/>
      <c r="UY46" s="18"/>
      <c r="UZ46" s="18"/>
      <c r="VA46" s="18"/>
      <c r="VB46" s="18"/>
      <c r="VC46" s="18"/>
      <c r="VD46" s="18"/>
      <c r="VE46" s="18"/>
      <c r="VF46" s="18"/>
      <c r="VG46" s="18"/>
      <c r="VH46" s="18"/>
      <c r="VI46" s="18"/>
      <c r="VJ46" s="18"/>
      <c r="VK46" s="18"/>
      <c r="VL46" s="18"/>
      <c r="VM46" s="18"/>
      <c r="VN46" s="18"/>
      <c r="VO46" s="18"/>
      <c r="VP46" s="18"/>
      <c r="VQ46" s="18"/>
      <c r="VR46" s="18"/>
      <c r="VS46" s="18"/>
      <c r="VT46" s="18"/>
      <c r="VU46" s="18"/>
      <c r="VV46" s="18"/>
      <c r="VW46" s="18"/>
      <c r="VX46" s="18"/>
      <c r="VY46" s="18"/>
      <c r="VZ46" s="18"/>
      <c r="WA46" s="18"/>
      <c r="WB46" s="18"/>
      <c r="WC46" s="18"/>
      <c r="WD46" s="18"/>
      <c r="WE46" s="18"/>
      <c r="WF46" s="18"/>
      <c r="WG46" s="18"/>
      <c r="WH46" s="18"/>
      <c r="WI46" s="18"/>
      <c r="WJ46" s="18"/>
      <c r="WK46" s="18"/>
      <c r="WL46" s="18"/>
      <c r="WM46" s="18"/>
      <c r="WN46" s="18"/>
      <c r="WO46" s="18"/>
      <c r="WP46" s="18"/>
      <c r="WQ46" s="18"/>
      <c r="WR46" s="18"/>
      <c r="WS46" s="18"/>
      <c r="WT46" s="18"/>
      <c r="WU46" s="18"/>
      <c r="WV46" s="18"/>
      <c r="WW46" s="18"/>
      <c r="WX46" s="18"/>
      <c r="WY46" s="18"/>
      <c r="WZ46" s="18"/>
      <c r="XA46" s="18"/>
      <c r="XB46" s="18"/>
      <c r="XC46" s="18"/>
      <c r="XD46" s="18"/>
      <c r="XE46" s="18"/>
      <c r="XF46" s="18"/>
      <c r="XG46" s="18"/>
      <c r="XH46" s="18"/>
      <c r="XI46" s="18"/>
      <c r="XJ46" s="18"/>
      <c r="XK46" s="18"/>
      <c r="XL46" s="18"/>
      <c r="XM46" s="18"/>
      <c r="XN46" s="18"/>
      <c r="XO46" s="18"/>
      <c r="XP46" s="18"/>
      <c r="XQ46" s="18"/>
      <c r="XR46" s="18"/>
      <c r="XS46" s="18"/>
      <c r="XT46" s="18"/>
      <c r="XU46" s="18"/>
      <c r="XV46" s="18"/>
      <c r="XW46" s="18"/>
      <c r="XX46" s="18"/>
      <c r="XY46" s="18"/>
      <c r="XZ46" s="18"/>
      <c r="YA46" s="18"/>
      <c r="YB46" s="18"/>
      <c r="YC46" s="18"/>
      <c r="YD46" s="18"/>
      <c r="YE46" s="18"/>
      <c r="YF46" s="18"/>
      <c r="YG46" s="18"/>
      <c r="YH46" s="18"/>
      <c r="YI46" s="18"/>
      <c r="YJ46" s="18"/>
      <c r="YK46" s="18"/>
      <c r="YL46" s="18"/>
      <c r="YM46" s="18"/>
      <c r="YN46" s="18"/>
      <c r="YO46" s="18"/>
      <c r="YP46" s="18"/>
      <c r="YQ46" s="18"/>
      <c r="YR46" s="18"/>
      <c r="YS46" s="18"/>
      <c r="YT46" s="18"/>
      <c r="YU46" s="18"/>
      <c r="YV46" s="18"/>
      <c r="YW46" s="18"/>
      <c r="YX46" s="18"/>
      <c r="YY46" s="18"/>
      <c r="YZ46" s="18"/>
      <c r="ZA46" s="18"/>
      <c r="ZB46" s="18"/>
      <c r="ZC46" s="18"/>
      <c r="ZD46" s="18"/>
      <c r="ZE46" s="18"/>
      <c r="ZF46" s="18"/>
      <c r="ZG46" s="18"/>
      <c r="ZH46" s="18"/>
      <c r="ZI46" s="18"/>
      <c r="ZJ46" s="18"/>
      <c r="ZK46" s="18"/>
      <c r="ZL46" s="18"/>
      <c r="ZM46" s="18"/>
      <c r="ZN46" s="18"/>
      <c r="ZO46" s="18"/>
      <c r="ZP46" s="18"/>
      <c r="ZQ46" s="18"/>
      <c r="ZR46" s="18"/>
      <c r="ZS46" s="18"/>
      <c r="ZT46" s="18"/>
      <c r="ZU46" s="18"/>
      <c r="ZV46" s="18"/>
      <c r="ZW46" s="18"/>
      <c r="ZX46" s="18"/>
      <c r="ZY46" s="18"/>
      <c r="ZZ46" s="18"/>
      <c r="AAA46" s="18"/>
      <c r="AAB46" s="18"/>
      <c r="AAC46" s="18"/>
      <c r="AAD46" s="18"/>
    </row>
    <row r="47" spans="1:706" s="68" customFormat="1" ht="15" customHeight="1" x14ac:dyDescent="0.2">
      <c r="A47" s="79"/>
      <c r="B47" s="65"/>
      <c r="C47" s="21" t="s">
        <v>3</v>
      </c>
      <c r="D47" s="24">
        <f>E47+F47+G47+H47+J47+J47</f>
        <v>25750.11</v>
      </c>
      <c r="E47" s="31">
        <v>9520.7900000000009</v>
      </c>
      <c r="F47" s="24">
        <v>16229.32</v>
      </c>
      <c r="G47" s="24">
        <v>0</v>
      </c>
      <c r="H47" s="24">
        <v>0</v>
      </c>
      <c r="I47" s="24">
        <v>0</v>
      </c>
      <c r="J47" s="24">
        <v>0</v>
      </c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  <c r="HT47" s="18"/>
      <c r="HU47" s="18"/>
      <c r="HV47" s="18"/>
      <c r="HW47" s="18"/>
      <c r="HX47" s="18"/>
      <c r="HY47" s="18"/>
      <c r="HZ47" s="18"/>
      <c r="IA47" s="18"/>
      <c r="IB47" s="18"/>
      <c r="IC47" s="18"/>
      <c r="ID47" s="18"/>
      <c r="IE47" s="18"/>
      <c r="IF47" s="18"/>
      <c r="IG47" s="18"/>
      <c r="IH47" s="18"/>
      <c r="II47" s="18"/>
      <c r="IJ47" s="18"/>
      <c r="IK47" s="18"/>
      <c r="IL47" s="18"/>
      <c r="IM47" s="18"/>
      <c r="IN47" s="18"/>
      <c r="IO47" s="18"/>
      <c r="IP47" s="18"/>
      <c r="IQ47" s="18"/>
      <c r="IR47" s="18"/>
      <c r="IS47" s="18"/>
      <c r="IT47" s="18"/>
      <c r="IU47" s="18"/>
      <c r="IV47" s="18"/>
      <c r="IW47" s="18"/>
      <c r="IX47" s="18"/>
      <c r="IY47" s="18"/>
      <c r="IZ47" s="18"/>
      <c r="JA47" s="18"/>
      <c r="JB47" s="18"/>
      <c r="JC47" s="18"/>
      <c r="JD47" s="18"/>
      <c r="JE47" s="18"/>
      <c r="JF47" s="18"/>
      <c r="JG47" s="18"/>
      <c r="JH47" s="18"/>
      <c r="JI47" s="18"/>
      <c r="JJ47" s="18"/>
      <c r="JK47" s="18"/>
      <c r="JL47" s="18"/>
      <c r="JM47" s="18"/>
      <c r="JN47" s="18"/>
      <c r="JO47" s="18"/>
      <c r="JP47" s="18"/>
      <c r="JQ47" s="18"/>
      <c r="JR47" s="18"/>
      <c r="JS47" s="18"/>
      <c r="JT47" s="18"/>
      <c r="JU47" s="18"/>
      <c r="JV47" s="18"/>
      <c r="JW47" s="18"/>
      <c r="JX47" s="18"/>
      <c r="JY47" s="18"/>
      <c r="JZ47" s="18"/>
      <c r="KA47" s="18"/>
      <c r="KB47" s="18"/>
      <c r="KC47" s="18"/>
      <c r="KD47" s="18"/>
      <c r="KE47" s="18"/>
      <c r="KF47" s="18"/>
      <c r="KG47" s="18"/>
      <c r="KH47" s="18"/>
      <c r="KI47" s="18"/>
      <c r="KJ47" s="18"/>
      <c r="KK47" s="18"/>
      <c r="KL47" s="18"/>
      <c r="KM47" s="18"/>
      <c r="KN47" s="18"/>
      <c r="KO47" s="18"/>
      <c r="KP47" s="18"/>
      <c r="KQ47" s="18"/>
      <c r="KR47" s="18"/>
      <c r="KS47" s="18"/>
      <c r="KT47" s="18"/>
      <c r="KU47" s="18"/>
      <c r="KV47" s="18"/>
      <c r="KW47" s="18"/>
      <c r="KX47" s="18"/>
      <c r="KY47" s="18"/>
      <c r="KZ47" s="18"/>
      <c r="LA47" s="18"/>
      <c r="LB47" s="18"/>
      <c r="LC47" s="18"/>
      <c r="LD47" s="18"/>
      <c r="LE47" s="18"/>
      <c r="LF47" s="18"/>
      <c r="LG47" s="18"/>
      <c r="LH47" s="18"/>
      <c r="LI47" s="18"/>
      <c r="LJ47" s="18"/>
      <c r="LK47" s="18"/>
      <c r="LL47" s="18"/>
      <c r="LM47" s="18"/>
      <c r="LN47" s="18"/>
      <c r="LO47" s="18"/>
      <c r="LP47" s="18"/>
      <c r="LQ47" s="18"/>
      <c r="LR47" s="18"/>
      <c r="LS47" s="18"/>
      <c r="LT47" s="18"/>
      <c r="LU47" s="18"/>
      <c r="LV47" s="18"/>
      <c r="LW47" s="18"/>
      <c r="LX47" s="18"/>
      <c r="LY47" s="18"/>
      <c r="LZ47" s="18"/>
      <c r="MA47" s="18"/>
      <c r="MB47" s="18"/>
      <c r="MC47" s="18"/>
      <c r="MD47" s="18"/>
      <c r="ME47" s="18"/>
      <c r="MF47" s="18"/>
      <c r="MG47" s="18"/>
      <c r="MH47" s="18"/>
      <c r="MI47" s="18"/>
      <c r="MJ47" s="18"/>
      <c r="MK47" s="18"/>
      <c r="ML47" s="18"/>
      <c r="MM47" s="18"/>
      <c r="MN47" s="18"/>
      <c r="MO47" s="18"/>
      <c r="MP47" s="18"/>
      <c r="MQ47" s="18"/>
      <c r="MR47" s="18"/>
      <c r="MS47" s="18"/>
      <c r="MT47" s="18"/>
      <c r="MU47" s="18"/>
      <c r="MV47" s="18"/>
      <c r="MW47" s="18"/>
      <c r="MX47" s="18"/>
      <c r="MY47" s="18"/>
      <c r="MZ47" s="18"/>
      <c r="NA47" s="18"/>
      <c r="NB47" s="18"/>
      <c r="NC47" s="18"/>
      <c r="ND47" s="18"/>
      <c r="NE47" s="18"/>
      <c r="NF47" s="18"/>
      <c r="NG47" s="18"/>
      <c r="NH47" s="18"/>
      <c r="NI47" s="18"/>
      <c r="NJ47" s="18"/>
      <c r="NK47" s="18"/>
      <c r="NL47" s="18"/>
      <c r="NM47" s="18"/>
      <c r="NN47" s="18"/>
      <c r="NO47" s="18"/>
      <c r="NP47" s="18"/>
      <c r="NQ47" s="18"/>
      <c r="NR47" s="18"/>
      <c r="NS47" s="18"/>
      <c r="NT47" s="18"/>
      <c r="NU47" s="18"/>
      <c r="NV47" s="18"/>
      <c r="NW47" s="18"/>
      <c r="NX47" s="18"/>
      <c r="NY47" s="18"/>
      <c r="NZ47" s="18"/>
      <c r="OA47" s="18"/>
      <c r="OB47" s="18"/>
      <c r="OC47" s="18"/>
      <c r="OD47" s="18"/>
      <c r="OE47" s="18"/>
      <c r="OF47" s="18"/>
      <c r="OG47" s="18"/>
      <c r="OH47" s="18"/>
      <c r="OI47" s="18"/>
      <c r="OJ47" s="18"/>
      <c r="OK47" s="18"/>
      <c r="OL47" s="18"/>
      <c r="OM47" s="18"/>
      <c r="ON47" s="18"/>
      <c r="OO47" s="18"/>
      <c r="OP47" s="18"/>
      <c r="OQ47" s="18"/>
      <c r="OR47" s="18"/>
      <c r="OS47" s="18"/>
      <c r="OT47" s="18"/>
      <c r="OU47" s="18"/>
      <c r="OV47" s="18"/>
      <c r="OW47" s="18"/>
      <c r="OX47" s="18"/>
      <c r="OY47" s="18"/>
      <c r="OZ47" s="18"/>
      <c r="PA47" s="18"/>
      <c r="PB47" s="18"/>
      <c r="PC47" s="18"/>
      <c r="PD47" s="18"/>
      <c r="PE47" s="18"/>
      <c r="PF47" s="18"/>
      <c r="PG47" s="18"/>
      <c r="PH47" s="18"/>
      <c r="PI47" s="18"/>
      <c r="PJ47" s="18"/>
      <c r="PK47" s="18"/>
      <c r="PL47" s="18"/>
      <c r="PM47" s="18"/>
      <c r="PN47" s="18"/>
      <c r="PO47" s="18"/>
      <c r="PP47" s="18"/>
      <c r="PQ47" s="18"/>
      <c r="PR47" s="18"/>
      <c r="PS47" s="18"/>
      <c r="PT47" s="18"/>
      <c r="PU47" s="18"/>
      <c r="PV47" s="18"/>
      <c r="PW47" s="18"/>
      <c r="PX47" s="18"/>
      <c r="PY47" s="18"/>
      <c r="PZ47" s="18"/>
      <c r="QA47" s="18"/>
      <c r="QB47" s="18"/>
      <c r="QC47" s="18"/>
      <c r="QD47" s="18"/>
      <c r="QE47" s="18"/>
      <c r="QF47" s="18"/>
      <c r="QG47" s="18"/>
      <c r="QH47" s="18"/>
      <c r="QI47" s="18"/>
      <c r="QJ47" s="18"/>
      <c r="QK47" s="18"/>
      <c r="QL47" s="18"/>
      <c r="QM47" s="18"/>
      <c r="QN47" s="18"/>
      <c r="QO47" s="18"/>
      <c r="QP47" s="18"/>
      <c r="QQ47" s="18"/>
      <c r="QR47" s="18"/>
      <c r="QS47" s="18"/>
      <c r="QT47" s="18"/>
      <c r="QU47" s="18"/>
      <c r="QV47" s="18"/>
      <c r="QW47" s="18"/>
      <c r="QX47" s="18"/>
      <c r="QY47" s="18"/>
      <c r="QZ47" s="18"/>
      <c r="RA47" s="18"/>
      <c r="RB47" s="18"/>
      <c r="RC47" s="18"/>
      <c r="RD47" s="18"/>
      <c r="RE47" s="18"/>
      <c r="RF47" s="18"/>
      <c r="RG47" s="18"/>
      <c r="RH47" s="18"/>
      <c r="RI47" s="18"/>
      <c r="RJ47" s="18"/>
      <c r="RK47" s="18"/>
      <c r="RL47" s="18"/>
      <c r="RM47" s="18"/>
      <c r="RN47" s="18"/>
      <c r="RO47" s="18"/>
      <c r="RP47" s="18"/>
      <c r="RQ47" s="18"/>
      <c r="RR47" s="18"/>
      <c r="RS47" s="18"/>
      <c r="RT47" s="18"/>
      <c r="RU47" s="18"/>
      <c r="RV47" s="18"/>
      <c r="RW47" s="18"/>
      <c r="RX47" s="18"/>
      <c r="RY47" s="18"/>
      <c r="RZ47" s="18"/>
      <c r="SA47" s="18"/>
      <c r="SB47" s="18"/>
      <c r="SC47" s="18"/>
      <c r="SD47" s="18"/>
      <c r="SE47" s="18"/>
      <c r="SF47" s="18"/>
      <c r="SG47" s="18"/>
      <c r="SH47" s="18"/>
      <c r="SI47" s="18"/>
      <c r="SJ47" s="18"/>
      <c r="SK47" s="18"/>
      <c r="SL47" s="18"/>
      <c r="SM47" s="18"/>
      <c r="SN47" s="18"/>
      <c r="SO47" s="18"/>
      <c r="SP47" s="18"/>
      <c r="SQ47" s="18"/>
      <c r="SR47" s="18"/>
      <c r="SS47" s="18"/>
      <c r="ST47" s="18"/>
      <c r="SU47" s="18"/>
      <c r="SV47" s="18"/>
      <c r="SW47" s="18"/>
      <c r="SX47" s="18"/>
      <c r="SY47" s="18"/>
      <c r="SZ47" s="18"/>
      <c r="TA47" s="18"/>
      <c r="TB47" s="18"/>
      <c r="TC47" s="18"/>
      <c r="TD47" s="18"/>
      <c r="TE47" s="18"/>
      <c r="TF47" s="18"/>
      <c r="TG47" s="18"/>
      <c r="TH47" s="18"/>
      <c r="TI47" s="18"/>
      <c r="TJ47" s="18"/>
      <c r="TK47" s="18"/>
      <c r="TL47" s="18"/>
      <c r="TM47" s="18"/>
      <c r="TN47" s="18"/>
      <c r="TO47" s="18"/>
      <c r="TP47" s="18"/>
      <c r="TQ47" s="18"/>
      <c r="TR47" s="18"/>
      <c r="TS47" s="18"/>
      <c r="TT47" s="18"/>
      <c r="TU47" s="18"/>
      <c r="TV47" s="18"/>
      <c r="TW47" s="18"/>
      <c r="TX47" s="18"/>
      <c r="TY47" s="18"/>
      <c r="TZ47" s="18"/>
      <c r="UA47" s="18"/>
      <c r="UB47" s="18"/>
      <c r="UC47" s="18"/>
      <c r="UD47" s="18"/>
      <c r="UE47" s="18"/>
      <c r="UF47" s="18"/>
      <c r="UG47" s="18"/>
      <c r="UH47" s="18"/>
      <c r="UI47" s="18"/>
      <c r="UJ47" s="18"/>
      <c r="UK47" s="18"/>
      <c r="UL47" s="18"/>
      <c r="UM47" s="18"/>
      <c r="UN47" s="18"/>
      <c r="UO47" s="18"/>
      <c r="UP47" s="18"/>
      <c r="UQ47" s="18"/>
      <c r="UR47" s="18"/>
      <c r="US47" s="18"/>
      <c r="UT47" s="18"/>
      <c r="UU47" s="18"/>
      <c r="UV47" s="18"/>
      <c r="UW47" s="18"/>
      <c r="UX47" s="18"/>
      <c r="UY47" s="18"/>
      <c r="UZ47" s="18"/>
      <c r="VA47" s="18"/>
      <c r="VB47" s="18"/>
      <c r="VC47" s="18"/>
      <c r="VD47" s="18"/>
      <c r="VE47" s="18"/>
      <c r="VF47" s="18"/>
      <c r="VG47" s="18"/>
      <c r="VH47" s="18"/>
      <c r="VI47" s="18"/>
      <c r="VJ47" s="18"/>
      <c r="VK47" s="18"/>
      <c r="VL47" s="18"/>
      <c r="VM47" s="18"/>
      <c r="VN47" s="18"/>
      <c r="VO47" s="18"/>
      <c r="VP47" s="18"/>
      <c r="VQ47" s="18"/>
      <c r="VR47" s="18"/>
      <c r="VS47" s="18"/>
      <c r="VT47" s="18"/>
      <c r="VU47" s="18"/>
      <c r="VV47" s="18"/>
      <c r="VW47" s="18"/>
      <c r="VX47" s="18"/>
      <c r="VY47" s="18"/>
      <c r="VZ47" s="18"/>
      <c r="WA47" s="18"/>
      <c r="WB47" s="18"/>
      <c r="WC47" s="18"/>
      <c r="WD47" s="18"/>
      <c r="WE47" s="18"/>
      <c r="WF47" s="18"/>
      <c r="WG47" s="18"/>
      <c r="WH47" s="18"/>
      <c r="WI47" s="18"/>
      <c r="WJ47" s="18"/>
      <c r="WK47" s="18"/>
      <c r="WL47" s="18"/>
      <c r="WM47" s="18"/>
      <c r="WN47" s="18"/>
      <c r="WO47" s="18"/>
      <c r="WP47" s="18"/>
      <c r="WQ47" s="18"/>
      <c r="WR47" s="18"/>
      <c r="WS47" s="18"/>
      <c r="WT47" s="18"/>
      <c r="WU47" s="18"/>
      <c r="WV47" s="18"/>
      <c r="WW47" s="18"/>
      <c r="WX47" s="18"/>
      <c r="WY47" s="18"/>
      <c r="WZ47" s="18"/>
      <c r="XA47" s="18"/>
      <c r="XB47" s="18"/>
      <c r="XC47" s="18"/>
      <c r="XD47" s="18"/>
      <c r="XE47" s="18"/>
      <c r="XF47" s="18"/>
      <c r="XG47" s="18"/>
      <c r="XH47" s="18"/>
      <c r="XI47" s="18"/>
      <c r="XJ47" s="18"/>
      <c r="XK47" s="18"/>
      <c r="XL47" s="18"/>
      <c r="XM47" s="18"/>
      <c r="XN47" s="18"/>
      <c r="XO47" s="18"/>
      <c r="XP47" s="18"/>
      <c r="XQ47" s="18"/>
      <c r="XR47" s="18"/>
      <c r="XS47" s="18"/>
      <c r="XT47" s="18"/>
      <c r="XU47" s="18"/>
      <c r="XV47" s="18"/>
      <c r="XW47" s="18"/>
      <c r="XX47" s="18"/>
      <c r="XY47" s="18"/>
      <c r="XZ47" s="18"/>
      <c r="YA47" s="18"/>
      <c r="YB47" s="18"/>
      <c r="YC47" s="18"/>
      <c r="YD47" s="18"/>
      <c r="YE47" s="18"/>
      <c r="YF47" s="18"/>
      <c r="YG47" s="18"/>
      <c r="YH47" s="18"/>
      <c r="YI47" s="18"/>
      <c r="YJ47" s="18"/>
      <c r="YK47" s="18"/>
      <c r="YL47" s="18"/>
      <c r="YM47" s="18"/>
      <c r="YN47" s="18"/>
      <c r="YO47" s="18"/>
      <c r="YP47" s="18"/>
      <c r="YQ47" s="18"/>
      <c r="YR47" s="18"/>
      <c r="YS47" s="18"/>
      <c r="YT47" s="18"/>
      <c r="YU47" s="18"/>
      <c r="YV47" s="18"/>
      <c r="YW47" s="18"/>
      <c r="YX47" s="18"/>
      <c r="YY47" s="18"/>
      <c r="YZ47" s="18"/>
      <c r="ZA47" s="18"/>
      <c r="ZB47" s="18"/>
      <c r="ZC47" s="18"/>
      <c r="ZD47" s="18"/>
      <c r="ZE47" s="18"/>
      <c r="ZF47" s="18"/>
      <c r="ZG47" s="18"/>
      <c r="ZH47" s="18"/>
      <c r="ZI47" s="18"/>
      <c r="ZJ47" s="18"/>
      <c r="ZK47" s="18"/>
      <c r="ZL47" s="18"/>
      <c r="ZM47" s="18"/>
      <c r="ZN47" s="18"/>
      <c r="ZO47" s="18"/>
      <c r="ZP47" s="18"/>
      <c r="ZQ47" s="18"/>
      <c r="ZR47" s="18"/>
      <c r="ZS47" s="18"/>
      <c r="ZT47" s="18"/>
      <c r="ZU47" s="18"/>
      <c r="ZV47" s="18"/>
      <c r="ZW47" s="18"/>
      <c r="ZX47" s="18"/>
      <c r="ZY47" s="18"/>
      <c r="ZZ47" s="18"/>
      <c r="AAA47" s="18"/>
      <c r="AAB47" s="18"/>
      <c r="AAC47" s="18"/>
      <c r="AAD47" s="18"/>
    </row>
    <row r="48" spans="1:706" s="68" customFormat="1" ht="15" customHeight="1" x14ac:dyDescent="0.2">
      <c r="A48" s="79"/>
      <c r="B48" s="65"/>
      <c r="C48" s="21" t="s">
        <v>4</v>
      </c>
      <c r="D48" s="24">
        <f>E48+F48+G48+H48+I48+J48</f>
        <v>0</v>
      </c>
      <c r="E48" s="81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  <c r="HT48" s="18"/>
      <c r="HU48" s="18"/>
      <c r="HV48" s="18"/>
      <c r="HW48" s="18"/>
      <c r="HX48" s="18"/>
      <c r="HY48" s="18"/>
      <c r="HZ48" s="18"/>
      <c r="IA48" s="18"/>
      <c r="IB48" s="18"/>
      <c r="IC48" s="18"/>
      <c r="ID48" s="18"/>
      <c r="IE48" s="18"/>
      <c r="IF48" s="18"/>
      <c r="IG48" s="18"/>
      <c r="IH48" s="18"/>
      <c r="II48" s="18"/>
      <c r="IJ48" s="18"/>
      <c r="IK48" s="18"/>
      <c r="IL48" s="18"/>
      <c r="IM48" s="18"/>
      <c r="IN48" s="18"/>
      <c r="IO48" s="18"/>
      <c r="IP48" s="18"/>
      <c r="IQ48" s="18"/>
      <c r="IR48" s="18"/>
      <c r="IS48" s="18"/>
      <c r="IT48" s="18"/>
      <c r="IU48" s="18"/>
      <c r="IV48" s="18"/>
      <c r="IW48" s="18"/>
      <c r="IX48" s="18"/>
      <c r="IY48" s="18"/>
      <c r="IZ48" s="18"/>
      <c r="JA48" s="18"/>
      <c r="JB48" s="18"/>
      <c r="JC48" s="18"/>
      <c r="JD48" s="18"/>
      <c r="JE48" s="18"/>
      <c r="JF48" s="18"/>
      <c r="JG48" s="18"/>
      <c r="JH48" s="18"/>
      <c r="JI48" s="18"/>
      <c r="JJ48" s="18"/>
      <c r="JK48" s="18"/>
      <c r="JL48" s="18"/>
      <c r="JM48" s="18"/>
      <c r="JN48" s="18"/>
      <c r="JO48" s="18"/>
      <c r="JP48" s="18"/>
      <c r="JQ48" s="18"/>
      <c r="JR48" s="18"/>
      <c r="JS48" s="18"/>
      <c r="JT48" s="18"/>
      <c r="JU48" s="18"/>
      <c r="JV48" s="18"/>
      <c r="JW48" s="18"/>
      <c r="JX48" s="18"/>
      <c r="JY48" s="18"/>
      <c r="JZ48" s="18"/>
      <c r="KA48" s="18"/>
      <c r="KB48" s="18"/>
      <c r="KC48" s="18"/>
      <c r="KD48" s="18"/>
      <c r="KE48" s="18"/>
      <c r="KF48" s="18"/>
      <c r="KG48" s="18"/>
      <c r="KH48" s="18"/>
      <c r="KI48" s="18"/>
      <c r="KJ48" s="18"/>
      <c r="KK48" s="18"/>
      <c r="KL48" s="18"/>
      <c r="KM48" s="18"/>
      <c r="KN48" s="18"/>
      <c r="KO48" s="18"/>
      <c r="KP48" s="18"/>
      <c r="KQ48" s="18"/>
      <c r="KR48" s="18"/>
      <c r="KS48" s="18"/>
      <c r="KT48" s="18"/>
      <c r="KU48" s="18"/>
      <c r="KV48" s="18"/>
      <c r="KW48" s="18"/>
      <c r="KX48" s="18"/>
      <c r="KY48" s="18"/>
      <c r="KZ48" s="18"/>
      <c r="LA48" s="18"/>
      <c r="LB48" s="18"/>
      <c r="LC48" s="18"/>
      <c r="LD48" s="18"/>
      <c r="LE48" s="18"/>
      <c r="LF48" s="18"/>
      <c r="LG48" s="18"/>
      <c r="LH48" s="18"/>
      <c r="LI48" s="18"/>
      <c r="LJ48" s="18"/>
      <c r="LK48" s="18"/>
      <c r="LL48" s="18"/>
      <c r="LM48" s="18"/>
      <c r="LN48" s="18"/>
      <c r="LO48" s="18"/>
      <c r="LP48" s="18"/>
      <c r="LQ48" s="18"/>
      <c r="LR48" s="18"/>
      <c r="LS48" s="18"/>
      <c r="LT48" s="18"/>
      <c r="LU48" s="18"/>
      <c r="LV48" s="18"/>
      <c r="LW48" s="18"/>
      <c r="LX48" s="18"/>
      <c r="LY48" s="18"/>
      <c r="LZ48" s="18"/>
      <c r="MA48" s="18"/>
      <c r="MB48" s="18"/>
      <c r="MC48" s="18"/>
      <c r="MD48" s="18"/>
      <c r="ME48" s="18"/>
      <c r="MF48" s="18"/>
      <c r="MG48" s="18"/>
      <c r="MH48" s="18"/>
      <c r="MI48" s="18"/>
      <c r="MJ48" s="18"/>
      <c r="MK48" s="18"/>
      <c r="ML48" s="18"/>
      <c r="MM48" s="18"/>
      <c r="MN48" s="18"/>
      <c r="MO48" s="18"/>
      <c r="MP48" s="18"/>
      <c r="MQ48" s="18"/>
      <c r="MR48" s="18"/>
      <c r="MS48" s="18"/>
      <c r="MT48" s="18"/>
      <c r="MU48" s="18"/>
      <c r="MV48" s="18"/>
      <c r="MW48" s="18"/>
      <c r="MX48" s="18"/>
      <c r="MY48" s="18"/>
      <c r="MZ48" s="18"/>
      <c r="NA48" s="18"/>
      <c r="NB48" s="18"/>
      <c r="NC48" s="18"/>
      <c r="ND48" s="18"/>
      <c r="NE48" s="18"/>
      <c r="NF48" s="18"/>
      <c r="NG48" s="18"/>
      <c r="NH48" s="18"/>
      <c r="NI48" s="18"/>
      <c r="NJ48" s="18"/>
      <c r="NK48" s="18"/>
      <c r="NL48" s="18"/>
      <c r="NM48" s="18"/>
      <c r="NN48" s="18"/>
      <c r="NO48" s="18"/>
      <c r="NP48" s="18"/>
      <c r="NQ48" s="18"/>
      <c r="NR48" s="18"/>
      <c r="NS48" s="18"/>
      <c r="NT48" s="18"/>
      <c r="NU48" s="18"/>
      <c r="NV48" s="18"/>
      <c r="NW48" s="18"/>
      <c r="NX48" s="18"/>
      <c r="NY48" s="18"/>
      <c r="NZ48" s="18"/>
      <c r="OA48" s="18"/>
      <c r="OB48" s="18"/>
      <c r="OC48" s="18"/>
      <c r="OD48" s="18"/>
      <c r="OE48" s="18"/>
      <c r="OF48" s="18"/>
      <c r="OG48" s="18"/>
      <c r="OH48" s="18"/>
      <c r="OI48" s="18"/>
      <c r="OJ48" s="18"/>
      <c r="OK48" s="18"/>
      <c r="OL48" s="18"/>
      <c r="OM48" s="18"/>
      <c r="ON48" s="18"/>
      <c r="OO48" s="18"/>
      <c r="OP48" s="18"/>
      <c r="OQ48" s="18"/>
      <c r="OR48" s="18"/>
      <c r="OS48" s="18"/>
      <c r="OT48" s="18"/>
      <c r="OU48" s="18"/>
      <c r="OV48" s="18"/>
      <c r="OW48" s="18"/>
      <c r="OX48" s="18"/>
      <c r="OY48" s="18"/>
      <c r="OZ48" s="18"/>
      <c r="PA48" s="18"/>
      <c r="PB48" s="18"/>
      <c r="PC48" s="18"/>
      <c r="PD48" s="18"/>
      <c r="PE48" s="18"/>
      <c r="PF48" s="18"/>
      <c r="PG48" s="18"/>
      <c r="PH48" s="18"/>
      <c r="PI48" s="18"/>
      <c r="PJ48" s="18"/>
      <c r="PK48" s="18"/>
      <c r="PL48" s="18"/>
      <c r="PM48" s="18"/>
      <c r="PN48" s="18"/>
      <c r="PO48" s="18"/>
      <c r="PP48" s="18"/>
      <c r="PQ48" s="18"/>
      <c r="PR48" s="18"/>
      <c r="PS48" s="18"/>
      <c r="PT48" s="18"/>
      <c r="PU48" s="18"/>
      <c r="PV48" s="18"/>
      <c r="PW48" s="18"/>
      <c r="PX48" s="18"/>
      <c r="PY48" s="18"/>
      <c r="PZ48" s="18"/>
      <c r="QA48" s="18"/>
      <c r="QB48" s="18"/>
      <c r="QC48" s="18"/>
      <c r="QD48" s="18"/>
      <c r="QE48" s="18"/>
      <c r="QF48" s="18"/>
      <c r="QG48" s="18"/>
      <c r="QH48" s="18"/>
      <c r="QI48" s="18"/>
      <c r="QJ48" s="18"/>
      <c r="QK48" s="18"/>
      <c r="QL48" s="18"/>
      <c r="QM48" s="18"/>
      <c r="QN48" s="18"/>
      <c r="QO48" s="18"/>
      <c r="QP48" s="18"/>
      <c r="QQ48" s="18"/>
      <c r="QR48" s="18"/>
      <c r="QS48" s="18"/>
      <c r="QT48" s="18"/>
      <c r="QU48" s="18"/>
      <c r="QV48" s="18"/>
      <c r="QW48" s="18"/>
      <c r="QX48" s="18"/>
      <c r="QY48" s="18"/>
      <c r="QZ48" s="18"/>
      <c r="RA48" s="18"/>
      <c r="RB48" s="18"/>
      <c r="RC48" s="18"/>
      <c r="RD48" s="18"/>
      <c r="RE48" s="18"/>
      <c r="RF48" s="18"/>
      <c r="RG48" s="18"/>
      <c r="RH48" s="18"/>
      <c r="RI48" s="18"/>
      <c r="RJ48" s="18"/>
      <c r="RK48" s="18"/>
      <c r="RL48" s="18"/>
      <c r="RM48" s="18"/>
      <c r="RN48" s="18"/>
      <c r="RO48" s="18"/>
      <c r="RP48" s="18"/>
      <c r="RQ48" s="18"/>
      <c r="RR48" s="18"/>
      <c r="RS48" s="18"/>
      <c r="RT48" s="18"/>
      <c r="RU48" s="18"/>
      <c r="RV48" s="18"/>
      <c r="RW48" s="18"/>
      <c r="RX48" s="18"/>
      <c r="RY48" s="18"/>
      <c r="RZ48" s="18"/>
      <c r="SA48" s="18"/>
      <c r="SB48" s="18"/>
      <c r="SC48" s="18"/>
      <c r="SD48" s="18"/>
      <c r="SE48" s="18"/>
      <c r="SF48" s="18"/>
      <c r="SG48" s="18"/>
      <c r="SH48" s="18"/>
      <c r="SI48" s="18"/>
      <c r="SJ48" s="18"/>
      <c r="SK48" s="18"/>
      <c r="SL48" s="18"/>
      <c r="SM48" s="18"/>
      <c r="SN48" s="18"/>
      <c r="SO48" s="18"/>
      <c r="SP48" s="18"/>
      <c r="SQ48" s="18"/>
      <c r="SR48" s="18"/>
      <c r="SS48" s="18"/>
      <c r="ST48" s="18"/>
      <c r="SU48" s="18"/>
      <c r="SV48" s="18"/>
      <c r="SW48" s="18"/>
      <c r="SX48" s="18"/>
      <c r="SY48" s="18"/>
      <c r="SZ48" s="18"/>
      <c r="TA48" s="18"/>
      <c r="TB48" s="18"/>
      <c r="TC48" s="18"/>
      <c r="TD48" s="18"/>
      <c r="TE48" s="18"/>
      <c r="TF48" s="18"/>
      <c r="TG48" s="18"/>
      <c r="TH48" s="18"/>
      <c r="TI48" s="18"/>
      <c r="TJ48" s="18"/>
      <c r="TK48" s="18"/>
      <c r="TL48" s="18"/>
      <c r="TM48" s="18"/>
      <c r="TN48" s="18"/>
      <c r="TO48" s="18"/>
      <c r="TP48" s="18"/>
      <c r="TQ48" s="18"/>
      <c r="TR48" s="18"/>
      <c r="TS48" s="18"/>
      <c r="TT48" s="18"/>
      <c r="TU48" s="18"/>
      <c r="TV48" s="18"/>
      <c r="TW48" s="18"/>
      <c r="TX48" s="18"/>
      <c r="TY48" s="18"/>
      <c r="TZ48" s="18"/>
      <c r="UA48" s="18"/>
      <c r="UB48" s="18"/>
      <c r="UC48" s="18"/>
      <c r="UD48" s="18"/>
      <c r="UE48" s="18"/>
      <c r="UF48" s="18"/>
      <c r="UG48" s="18"/>
      <c r="UH48" s="18"/>
      <c r="UI48" s="18"/>
      <c r="UJ48" s="18"/>
      <c r="UK48" s="18"/>
      <c r="UL48" s="18"/>
      <c r="UM48" s="18"/>
      <c r="UN48" s="18"/>
      <c r="UO48" s="18"/>
      <c r="UP48" s="18"/>
      <c r="UQ48" s="18"/>
      <c r="UR48" s="18"/>
      <c r="US48" s="18"/>
      <c r="UT48" s="18"/>
      <c r="UU48" s="18"/>
      <c r="UV48" s="18"/>
      <c r="UW48" s="18"/>
      <c r="UX48" s="18"/>
      <c r="UY48" s="18"/>
      <c r="UZ48" s="18"/>
      <c r="VA48" s="18"/>
      <c r="VB48" s="18"/>
      <c r="VC48" s="18"/>
      <c r="VD48" s="18"/>
      <c r="VE48" s="18"/>
      <c r="VF48" s="18"/>
      <c r="VG48" s="18"/>
      <c r="VH48" s="18"/>
      <c r="VI48" s="18"/>
      <c r="VJ48" s="18"/>
      <c r="VK48" s="18"/>
      <c r="VL48" s="18"/>
      <c r="VM48" s="18"/>
      <c r="VN48" s="18"/>
      <c r="VO48" s="18"/>
      <c r="VP48" s="18"/>
      <c r="VQ48" s="18"/>
      <c r="VR48" s="18"/>
      <c r="VS48" s="18"/>
      <c r="VT48" s="18"/>
      <c r="VU48" s="18"/>
      <c r="VV48" s="18"/>
      <c r="VW48" s="18"/>
      <c r="VX48" s="18"/>
      <c r="VY48" s="18"/>
      <c r="VZ48" s="18"/>
      <c r="WA48" s="18"/>
      <c r="WB48" s="18"/>
      <c r="WC48" s="18"/>
      <c r="WD48" s="18"/>
      <c r="WE48" s="18"/>
      <c r="WF48" s="18"/>
      <c r="WG48" s="18"/>
      <c r="WH48" s="18"/>
      <c r="WI48" s="18"/>
      <c r="WJ48" s="18"/>
      <c r="WK48" s="18"/>
      <c r="WL48" s="18"/>
      <c r="WM48" s="18"/>
      <c r="WN48" s="18"/>
      <c r="WO48" s="18"/>
      <c r="WP48" s="18"/>
      <c r="WQ48" s="18"/>
      <c r="WR48" s="18"/>
      <c r="WS48" s="18"/>
      <c r="WT48" s="18"/>
      <c r="WU48" s="18"/>
      <c r="WV48" s="18"/>
      <c r="WW48" s="18"/>
      <c r="WX48" s="18"/>
      <c r="WY48" s="18"/>
      <c r="WZ48" s="18"/>
      <c r="XA48" s="18"/>
      <c r="XB48" s="18"/>
      <c r="XC48" s="18"/>
      <c r="XD48" s="18"/>
      <c r="XE48" s="18"/>
      <c r="XF48" s="18"/>
      <c r="XG48" s="18"/>
      <c r="XH48" s="18"/>
      <c r="XI48" s="18"/>
      <c r="XJ48" s="18"/>
      <c r="XK48" s="18"/>
      <c r="XL48" s="18"/>
      <c r="XM48" s="18"/>
      <c r="XN48" s="18"/>
      <c r="XO48" s="18"/>
      <c r="XP48" s="18"/>
      <c r="XQ48" s="18"/>
      <c r="XR48" s="18"/>
      <c r="XS48" s="18"/>
      <c r="XT48" s="18"/>
      <c r="XU48" s="18"/>
      <c r="XV48" s="18"/>
      <c r="XW48" s="18"/>
      <c r="XX48" s="18"/>
      <c r="XY48" s="18"/>
      <c r="XZ48" s="18"/>
      <c r="YA48" s="18"/>
      <c r="YB48" s="18"/>
      <c r="YC48" s="18"/>
      <c r="YD48" s="18"/>
      <c r="YE48" s="18"/>
      <c r="YF48" s="18"/>
      <c r="YG48" s="18"/>
      <c r="YH48" s="18"/>
      <c r="YI48" s="18"/>
      <c r="YJ48" s="18"/>
      <c r="YK48" s="18"/>
      <c r="YL48" s="18"/>
      <c r="YM48" s="18"/>
      <c r="YN48" s="18"/>
      <c r="YO48" s="18"/>
      <c r="YP48" s="18"/>
      <c r="YQ48" s="18"/>
      <c r="YR48" s="18"/>
      <c r="YS48" s="18"/>
      <c r="YT48" s="18"/>
      <c r="YU48" s="18"/>
      <c r="YV48" s="18"/>
      <c r="YW48" s="18"/>
      <c r="YX48" s="18"/>
      <c r="YY48" s="18"/>
      <c r="YZ48" s="18"/>
      <c r="ZA48" s="18"/>
      <c r="ZB48" s="18"/>
      <c r="ZC48" s="18"/>
      <c r="ZD48" s="18"/>
      <c r="ZE48" s="18"/>
      <c r="ZF48" s="18"/>
      <c r="ZG48" s="18"/>
      <c r="ZH48" s="18"/>
      <c r="ZI48" s="18"/>
      <c r="ZJ48" s="18"/>
      <c r="ZK48" s="18"/>
      <c r="ZL48" s="18"/>
      <c r="ZM48" s="18"/>
      <c r="ZN48" s="18"/>
      <c r="ZO48" s="18"/>
      <c r="ZP48" s="18"/>
      <c r="ZQ48" s="18"/>
      <c r="ZR48" s="18"/>
      <c r="ZS48" s="18"/>
      <c r="ZT48" s="18"/>
      <c r="ZU48" s="18"/>
      <c r="ZV48" s="18"/>
      <c r="ZW48" s="18"/>
      <c r="ZX48" s="18"/>
      <c r="ZY48" s="18"/>
      <c r="ZZ48" s="18"/>
      <c r="AAA48" s="18"/>
      <c r="AAB48" s="18"/>
      <c r="AAC48" s="18"/>
      <c r="AAD48" s="18"/>
    </row>
    <row r="49" spans="1:706" s="68" customFormat="1" ht="27.75" customHeight="1" x14ac:dyDescent="0.2">
      <c r="A49" s="79"/>
      <c r="B49" s="82" t="s">
        <v>78</v>
      </c>
      <c r="C49" s="82"/>
      <c r="D49" s="82"/>
      <c r="E49" s="82"/>
      <c r="F49" s="82"/>
      <c r="G49" s="82"/>
      <c r="H49" s="82"/>
      <c r="I49" s="82"/>
      <c r="J49" s="82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P49" s="18"/>
      <c r="GQ49" s="18"/>
      <c r="GR49" s="18"/>
      <c r="GS49" s="18"/>
      <c r="GT49" s="18"/>
      <c r="GU49" s="18"/>
      <c r="GV49" s="18"/>
      <c r="GW49" s="18"/>
      <c r="GX49" s="18"/>
      <c r="GY49" s="18"/>
      <c r="GZ49" s="18"/>
      <c r="HA49" s="18"/>
      <c r="HB49" s="18"/>
      <c r="HC49" s="18"/>
      <c r="HD49" s="18"/>
      <c r="HE49" s="18"/>
      <c r="HF49" s="18"/>
      <c r="HG49" s="18"/>
      <c r="HH49" s="18"/>
      <c r="HI49" s="18"/>
      <c r="HJ49" s="18"/>
      <c r="HK49" s="18"/>
      <c r="HL49" s="18"/>
      <c r="HM49" s="18"/>
      <c r="HN49" s="18"/>
      <c r="HO49" s="18"/>
      <c r="HP49" s="18"/>
      <c r="HQ49" s="18"/>
      <c r="HR49" s="18"/>
      <c r="HS49" s="18"/>
      <c r="HT49" s="18"/>
      <c r="HU49" s="18"/>
      <c r="HV49" s="18"/>
      <c r="HW49" s="18"/>
      <c r="HX49" s="18"/>
      <c r="HY49" s="18"/>
      <c r="HZ49" s="18"/>
      <c r="IA49" s="18"/>
      <c r="IB49" s="18"/>
      <c r="IC49" s="18"/>
      <c r="ID49" s="18"/>
      <c r="IE49" s="18"/>
      <c r="IF49" s="18"/>
      <c r="IG49" s="18"/>
      <c r="IH49" s="18"/>
      <c r="II49" s="18"/>
      <c r="IJ49" s="18"/>
      <c r="IK49" s="18"/>
      <c r="IL49" s="18"/>
      <c r="IM49" s="18"/>
      <c r="IN49" s="18"/>
      <c r="IO49" s="18"/>
      <c r="IP49" s="18"/>
      <c r="IQ49" s="18"/>
      <c r="IR49" s="18"/>
      <c r="IS49" s="18"/>
      <c r="IT49" s="18"/>
      <c r="IU49" s="18"/>
      <c r="IV49" s="18"/>
      <c r="IW49" s="18"/>
      <c r="IX49" s="18"/>
      <c r="IY49" s="18"/>
      <c r="IZ49" s="18"/>
      <c r="JA49" s="18"/>
      <c r="JB49" s="18"/>
      <c r="JC49" s="18"/>
      <c r="JD49" s="18"/>
      <c r="JE49" s="18"/>
      <c r="JF49" s="18"/>
      <c r="JG49" s="18"/>
      <c r="JH49" s="18"/>
      <c r="JI49" s="18"/>
      <c r="JJ49" s="18"/>
      <c r="JK49" s="18"/>
      <c r="JL49" s="18"/>
      <c r="JM49" s="18"/>
      <c r="JN49" s="18"/>
      <c r="JO49" s="18"/>
      <c r="JP49" s="18"/>
      <c r="JQ49" s="18"/>
      <c r="JR49" s="18"/>
      <c r="JS49" s="18"/>
      <c r="JT49" s="18"/>
      <c r="JU49" s="18"/>
      <c r="JV49" s="18"/>
      <c r="JW49" s="18"/>
      <c r="JX49" s="18"/>
      <c r="JY49" s="18"/>
      <c r="JZ49" s="18"/>
      <c r="KA49" s="18"/>
      <c r="KB49" s="18"/>
      <c r="KC49" s="18"/>
      <c r="KD49" s="18"/>
      <c r="KE49" s="18"/>
      <c r="KF49" s="18"/>
      <c r="KG49" s="18"/>
      <c r="KH49" s="18"/>
      <c r="KI49" s="18"/>
      <c r="KJ49" s="18"/>
      <c r="KK49" s="18"/>
      <c r="KL49" s="18"/>
      <c r="KM49" s="18"/>
      <c r="KN49" s="18"/>
      <c r="KO49" s="18"/>
      <c r="KP49" s="18"/>
      <c r="KQ49" s="18"/>
      <c r="KR49" s="18"/>
      <c r="KS49" s="18"/>
      <c r="KT49" s="18"/>
      <c r="KU49" s="18"/>
      <c r="KV49" s="18"/>
      <c r="KW49" s="18"/>
      <c r="KX49" s="18"/>
      <c r="KY49" s="18"/>
      <c r="KZ49" s="18"/>
      <c r="LA49" s="18"/>
      <c r="LB49" s="18"/>
      <c r="LC49" s="18"/>
      <c r="LD49" s="18"/>
      <c r="LE49" s="18"/>
      <c r="LF49" s="18"/>
      <c r="LG49" s="18"/>
      <c r="LH49" s="18"/>
      <c r="LI49" s="18"/>
      <c r="LJ49" s="18"/>
      <c r="LK49" s="18"/>
      <c r="LL49" s="18"/>
      <c r="LM49" s="18"/>
      <c r="LN49" s="18"/>
      <c r="LO49" s="18"/>
      <c r="LP49" s="18"/>
      <c r="LQ49" s="18"/>
      <c r="LR49" s="18"/>
      <c r="LS49" s="18"/>
      <c r="LT49" s="18"/>
      <c r="LU49" s="18"/>
      <c r="LV49" s="18"/>
      <c r="LW49" s="18"/>
      <c r="LX49" s="18"/>
      <c r="LY49" s="18"/>
      <c r="LZ49" s="18"/>
      <c r="MA49" s="18"/>
      <c r="MB49" s="18"/>
      <c r="MC49" s="18"/>
      <c r="MD49" s="18"/>
      <c r="ME49" s="18"/>
      <c r="MF49" s="18"/>
      <c r="MG49" s="18"/>
      <c r="MH49" s="18"/>
      <c r="MI49" s="18"/>
      <c r="MJ49" s="18"/>
      <c r="MK49" s="18"/>
      <c r="ML49" s="18"/>
      <c r="MM49" s="18"/>
      <c r="MN49" s="18"/>
      <c r="MO49" s="18"/>
      <c r="MP49" s="18"/>
      <c r="MQ49" s="18"/>
      <c r="MR49" s="18"/>
      <c r="MS49" s="18"/>
      <c r="MT49" s="18"/>
      <c r="MU49" s="18"/>
      <c r="MV49" s="18"/>
      <c r="MW49" s="18"/>
      <c r="MX49" s="18"/>
      <c r="MY49" s="18"/>
      <c r="MZ49" s="18"/>
      <c r="NA49" s="18"/>
      <c r="NB49" s="18"/>
      <c r="NC49" s="18"/>
      <c r="ND49" s="18"/>
      <c r="NE49" s="18"/>
      <c r="NF49" s="18"/>
      <c r="NG49" s="18"/>
      <c r="NH49" s="18"/>
      <c r="NI49" s="18"/>
      <c r="NJ49" s="18"/>
      <c r="NK49" s="18"/>
      <c r="NL49" s="18"/>
      <c r="NM49" s="18"/>
      <c r="NN49" s="18"/>
      <c r="NO49" s="18"/>
      <c r="NP49" s="18"/>
      <c r="NQ49" s="18"/>
      <c r="NR49" s="18"/>
      <c r="NS49" s="18"/>
      <c r="NT49" s="18"/>
      <c r="NU49" s="18"/>
      <c r="NV49" s="18"/>
      <c r="NW49" s="18"/>
      <c r="NX49" s="18"/>
      <c r="NY49" s="18"/>
      <c r="NZ49" s="18"/>
      <c r="OA49" s="18"/>
      <c r="OB49" s="18"/>
      <c r="OC49" s="18"/>
      <c r="OD49" s="18"/>
      <c r="OE49" s="18"/>
      <c r="OF49" s="18"/>
      <c r="OG49" s="18"/>
      <c r="OH49" s="18"/>
      <c r="OI49" s="18"/>
      <c r="OJ49" s="18"/>
      <c r="OK49" s="18"/>
      <c r="OL49" s="18"/>
      <c r="OM49" s="18"/>
      <c r="ON49" s="18"/>
      <c r="OO49" s="18"/>
      <c r="OP49" s="18"/>
      <c r="OQ49" s="18"/>
      <c r="OR49" s="18"/>
      <c r="OS49" s="18"/>
      <c r="OT49" s="18"/>
      <c r="OU49" s="18"/>
      <c r="OV49" s="18"/>
      <c r="OW49" s="18"/>
      <c r="OX49" s="18"/>
      <c r="OY49" s="18"/>
      <c r="OZ49" s="18"/>
      <c r="PA49" s="18"/>
      <c r="PB49" s="18"/>
      <c r="PC49" s="18"/>
      <c r="PD49" s="18"/>
      <c r="PE49" s="18"/>
      <c r="PF49" s="18"/>
      <c r="PG49" s="18"/>
      <c r="PH49" s="18"/>
      <c r="PI49" s="18"/>
      <c r="PJ49" s="18"/>
      <c r="PK49" s="18"/>
      <c r="PL49" s="18"/>
      <c r="PM49" s="18"/>
      <c r="PN49" s="18"/>
      <c r="PO49" s="18"/>
      <c r="PP49" s="18"/>
      <c r="PQ49" s="18"/>
      <c r="PR49" s="18"/>
      <c r="PS49" s="18"/>
      <c r="PT49" s="18"/>
      <c r="PU49" s="18"/>
      <c r="PV49" s="18"/>
      <c r="PW49" s="18"/>
      <c r="PX49" s="18"/>
      <c r="PY49" s="18"/>
      <c r="PZ49" s="18"/>
      <c r="QA49" s="18"/>
      <c r="QB49" s="18"/>
      <c r="QC49" s="18"/>
      <c r="QD49" s="18"/>
      <c r="QE49" s="18"/>
      <c r="QF49" s="18"/>
      <c r="QG49" s="18"/>
      <c r="QH49" s="18"/>
      <c r="QI49" s="18"/>
      <c r="QJ49" s="18"/>
      <c r="QK49" s="18"/>
      <c r="QL49" s="18"/>
      <c r="QM49" s="18"/>
      <c r="QN49" s="18"/>
      <c r="QO49" s="18"/>
      <c r="QP49" s="18"/>
      <c r="QQ49" s="18"/>
      <c r="QR49" s="18"/>
      <c r="QS49" s="18"/>
      <c r="QT49" s="18"/>
      <c r="QU49" s="18"/>
      <c r="QV49" s="18"/>
      <c r="QW49" s="18"/>
      <c r="QX49" s="18"/>
      <c r="QY49" s="18"/>
      <c r="QZ49" s="18"/>
      <c r="RA49" s="18"/>
      <c r="RB49" s="18"/>
      <c r="RC49" s="18"/>
      <c r="RD49" s="18"/>
      <c r="RE49" s="18"/>
      <c r="RF49" s="18"/>
      <c r="RG49" s="18"/>
      <c r="RH49" s="18"/>
      <c r="RI49" s="18"/>
      <c r="RJ49" s="18"/>
      <c r="RK49" s="18"/>
      <c r="RL49" s="18"/>
      <c r="RM49" s="18"/>
      <c r="RN49" s="18"/>
      <c r="RO49" s="18"/>
      <c r="RP49" s="18"/>
      <c r="RQ49" s="18"/>
      <c r="RR49" s="18"/>
      <c r="RS49" s="18"/>
      <c r="RT49" s="18"/>
      <c r="RU49" s="18"/>
      <c r="RV49" s="18"/>
      <c r="RW49" s="18"/>
      <c r="RX49" s="18"/>
      <c r="RY49" s="18"/>
      <c r="RZ49" s="18"/>
      <c r="SA49" s="18"/>
      <c r="SB49" s="18"/>
      <c r="SC49" s="18"/>
      <c r="SD49" s="18"/>
      <c r="SE49" s="18"/>
      <c r="SF49" s="18"/>
      <c r="SG49" s="18"/>
      <c r="SH49" s="18"/>
      <c r="SI49" s="18"/>
      <c r="SJ49" s="18"/>
      <c r="SK49" s="18"/>
      <c r="SL49" s="18"/>
      <c r="SM49" s="18"/>
      <c r="SN49" s="18"/>
      <c r="SO49" s="18"/>
      <c r="SP49" s="18"/>
      <c r="SQ49" s="18"/>
      <c r="SR49" s="18"/>
      <c r="SS49" s="18"/>
      <c r="ST49" s="18"/>
      <c r="SU49" s="18"/>
      <c r="SV49" s="18"/>
      <c r="SW49" s="18"/>
      <c r="SX49" s="18"/>
      <c r="SY49" s="18"/>
      <c r="SZ49" s="18"/>
      <c r="TA49" s="18"/>
      <c r="TB49" s="18"/>
      <c r="TC49" s="18"/>
      <c r="TD49" s="18"/>
      <c r="TE49" s="18"/>
      <c r="TF49" s="18"/>
      <c r="TG49" s="18"/>
      <c r="TH49" s="18"/>
      <c r="TI49" s="18"/>
      <c r="TJ49" s="18"/>
      <c r="TK49" s="18"/>
      <c r="TL49" s="18"/>
      <c r="TM49" s="18"/>
      <c r="TN49" s="18"/>
      <c r="TO49" s="18"/>
      <c r="TP49" s="18"/>
      <c r="TQ49" s="18"/>
      <c r="TR49" s="18"/>
      <c r="TS49" s="18"/>
      <c r="TT49" s="18"/>
      <c r="TU49" s="18"/>
      <c r="TV49" s="18"/>
      <c r="TW49" s="18"/>
      <c r="TX49" s="18"/>
      <c r="TY49" s="18"/>
      <c r="TZ49" s="18"/>
      <c r="UA49" s="18"/>
      <c r="UB49" s="18"/>
      <c r="UC49" s="18"/>
      <c r="UD49" s="18"/>
      <c r="UE49" s="18"/>
      <c r="UF49" s="18"/>
      <c r="UG49" s="18"/>
      <c r="UH49" s="18"/>
      <c r="UI49" s="18"/>
      <c r="UJ49" s="18"/>
      <c r="UK49" s="18"/>
      <c r="UL49" s="18"/>
      <c r="UM49" s="18"/>
      <c r="UN49" s="18"/>
      <c r="UO49" s="18"/>
      <c r="UP49" s="18"/>
      <c r="UQ49" s="18"/>
      <c r="UR49" s="18"/>
      <c r="US49" s="18"/>
      <c r="UT49" s="18"/>
      <c r="UU49" s="18"/>
      <c r="UV49" s="18"/>
      <c r="UW49" s="18"/>
      <c r="UX49" s="18"/>
      <c r="UY49" s="18"/>
      <c r="UZ49" s="18"/>
      <c r="VA49" s="18"/>
      <c r="VB49" s="18"/>
      <c r="VC49" s="18"/>
      <c r="VD49" s="18"/>
      <c r="VE49" s="18"/>
      <c r="VF49" s="18"/>
      <c r="VG49" s="18"/>
      <c r="VH49" s="18"/>
      <c r="VI49" s="18"/>
      <c r="VJ49" s="18"/>
      <c r="VK49" s="18"/>
      <c r="VL49" s="18"/>
      <c r="VM49" s="18"/>
      <c r="VN49" s="18"/>
      <c r="VO49" s="18"/>
      <c r="VP49" s="18"/>
      <c r="VQ49" s="18"/>
      <c r="VR49" s="18"/>
      <c r="VS49" s="18"/>
      <c r="VT49" s="18"/>
      <c r="VU49" s="18"/>
      <c r="VV49" s="18"/>
      <c r="VW49" s="18"/>
      <c r="VX49" s="18"/>
      <c r="VY49" s="18"/>
      <c r="VZ49" s="18"/>
      <c r="WA49" s="18"/>
      <c r="WB49" s="18"/>
      <c r="WC49" s="18"/>
      <c r="WD49" s="18"/>
      <c r="WE49" s="18"/>
      <c r="WF49" s="18"/>
      <c r="WG49" s="18"/>
      <c r="WH49" s="18"/>
      <c r="WI49" s="18"/>
      <c r="WJ49" s="18"/>
      <c r="WK49" s="18"/>
      <c r="WL49" s="18"/>
      <c r="WM49" s="18"/>
      <c r="WN49" s="18"/>
      <c r="WO49" s="18"/>
      <c r="WP49" s="18"/>
      <c r="WQ49" s="18"/>
      <c r="WR49" s="18"/>
      <c r="WS49" s="18"/>
      <c r="WT49" s="18"/>
      <c r="WU49" s="18"/>
      <c r="WV49" s="18"/>
      <c r="WW49" s="18"/>
      <c r="WX49" s="18"/>
      <c r="WY49" s="18"/>
      <c r="WZ49" s="18"/>
      <c r="XA49" s="18"/>
      <c r="XB49" s="18"/>
      <c r="XC49" s="18"/>
      <c r="XD49" s="18"/>
      <c r="XE49" s="18"/>
      <c r="XF49" s="18"/>
      <c r="XG49" s="18"/>
      <c r="XH49" s="18"/>
      <c r="XI49" s="18"/>
      <c r="XJ49" s="18"/>
      <c r="XK49" s="18"/>
      <c r="XL49" s="18"/>
      <c r="XM49" s="18"/>
      <c r="XN49" s="18"/>
      <c r="XO49" s="18"/>
      <c r="XP49" s="18"/>
      <c r="XQ49" s="18"/>
      <c r="XR49" s="18"/>
      <c r="XS49" s="18"/>
      <c r="XT49" s="18"/>
      <c r="XU49" s="18"/>
      <c r="XV49" s="18"/>
      <c r="XW49" s="18"/>
      <c r="XX49" s="18"/>
      <c r="XY49" s="18"/>
      <c r="XZ49" s="18"/>
      <c r="YA49" s="18"/>
      <c r="YB49" s="18"/>
      <c r="YC49" s="18"/>
      <c r="YD49" s="18"/>
      <c r="YE49" s="18"/>
      <c r="YF49" s="18"/>
      <c r="YG49" s="18"/>
      <c r="YH49" s="18"/>
      <c r="YI49" s="18"/>
      <c r="YJ49" s="18"/>
      <c r="YK49" s="18"/>
      <c r="YL49" s="18"/>
      <c r="YM49" s="18"/>
      <c r="YN49" s="18"/>
      <c r="YO49" s="18"/>
      <c r="YP49" s="18"/>
      <c r="YQ49" s="18"/>
      <c r="YR49" s="18"/>
      <c r="YS49" s="18"/>
      <c r="YT49" s="18"/>
      <c r="YU49" s="18"/>
      <c r="YV49" s="18"/>
      <c r="YW49" s="18"/>
      <c r="YX49" s="18"/>
      <c r="YY49" s="18"/>
      <c r="YZ49" s="18"/>
      <c r="ZA49" s="18"/>
      <c r="ZB49" s="18"/>
      <c r="ZC49" s="18"/>
      <c r="ZD49" s="18"/>
      <c r="ZE49" s="18"/>
      <c r="ZF49" s="18"/>
      <c r="ZG49" s="18"/>
      <c r="ZH49" s="18"/>
      <c r="ZI49" s="18"/>
      <c r="ZJ49" s="18"/>
      <c r="ZK49" s="18"/>
      <c r="ZL49" s="18"/>
      <c r="ZM49" s="18"/>
      <c r="ZN49" s="18"/>
      <c r="ZO49" s="18"/>
      <c r="ZP49" s="18"/>
      <c r="ZQ49" s="18"/>
      <c r="ZR49" s="18"/>
      <c r="ZS49" s="18"/>
      <c r="ZT49" s="18"/>
      <c r="ZU49" s="18"/>
      <c r="ZV49" s="18"/>
      <c r="ZW49" s="18"/>
      <c r="ZX49" s="18"/>
      <c r="ZY49" s="18"/>
      <c r="ZZ49" s="18"/>
      <c r="AAA49" s="18"/>
      <c r="AAB49" s="18"/>
      <c r="AAC49" s="18"/>
      <c r="AAD49" s="18"/>
    </row>
    <row r="50" spans="1:706" s="68" customFormat="1" ht="15" customHeight="1" x14ac:dyDescent="0.2">
      <c r="A50" s="79"/>
      <c r="B50" s="76" t="s">
        <v>116</v>
      </c>
      <c r="C50" s="22" t="s">
        <v>1</v>
      </c>
      <c r="D50" s="30">
        <f>E50+F50+G50+H50+I50+J50</f>
        <v>1103.77</v>
      </c>
      <c r="E50" s="22">
        <v>17.170000000000002</v>
      </c>
      <c r="F50" s="22">
        <v>1086.5999999999999</v>
      </c>
      <c r="G50" s="22">
        <f t="shared" ref="G50:J50" si="19">G51+G52+G53</f>
        <v>0</v>
      </c>
      <c r="H50" s="22">
        <f t="shared" si="19"/>
        <v>0</v>
      </c>
      <c r="I50" s="22">
        <f t="shared" si="19"/>
        <v>0</v>
      </c>
      <c r="J50" s="22">
        <f t="shared" si="19"/>
        <v>0</v>
      </c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  <c r="HT50" s="18"/>
      <c r="HU50" s="18"/>
      <c r="HV50" s="18"/>
      <c r="HW50" s="18"/>
      <c r="HX50" s="18"/>
      <c r="HY50" s="18"/>
      <c r="HZ50" s="18"/>
      <c r="IA50" s="18"/>
      <c r="IB50" s="18"/>
      <c r="IC50" s="18"/>
      <c r="ID50" s="18"/>
      <c r="IE50" s="18"/>
      <c r="IF50" s="18"/>
      <c r="IG50" s="18"/>
      <c r="IH50" s="18"/>
      <c r="II50" s="18"/>
      <c r="IJ50" s="18"/>
      <c r="IK50" s="18"/>
      <c r="IL50" s="18"/>
      <c r="IM50" s="18"/>
      <c r="IN50" s="18"/>
      <c r="IO50" s="18"/>
      <c r="IP50" s="18"/>
      <c r="IQ50" s="18"/>
      <c r="IR50" s="18"/>
      <c r="IS50" s="18"/>
      <c r="IT50" s="18"/>
      <c r="IU50" s="18"/>
      <c r="IV50" s="18"/>
      <c r="IW50" s="18"/>
      <c r="IX50" s="18"/>
      <c r="IY50" s="18"/>
      <c r="IZ50" s="18"/>
      <c r="JA50" s="18"/>
      <c r="JB50" s="18"/>
      <c r="JC50" s="18"/>
      <c r="JD50" s="18"/>
      <c r="JE50" s="18"/>
      <c r="JF50" s="18"/>
      <c r="JG50" s="18"/>
      <c r="JH50" s="18"/>
      <c r="JI50" s="18"/>
      <c r="JJ50" s="18"/>
      <c r="JK50" s="18"/>
      <c r="JL50" s="18"/>
      <c r="JM50" s="18"/>
      <c r="JN50" s="18"/>
      <c r="JO50" s="18"/>
      <c r="JP50" s="18"/>
      <c r="JQ50" s="18"/>
      <c r="JR50" s="18"/>
      <c r="JS50" s="18"/>
      <c r="JT50" s="18"/>
      <c r="JU50" s="18"/>
      <c r="JV50" s="18"/>
      <c r="JW50" s="18"/>
      <c r="JX50" s="18"/>
      <c r="JY50" s="18"/>
      <c r="JZ50" s="18"/>
      <c r="KA50" s="18"/>
      <c r="KB50" s="18"/>
      <c r="KC50" s="18"/>
      <c r="KD50" s="18"/>
      <c r="KE50" s="18"/>
      <c r="KF50" s="18"/>
      <c r="KG50" s="18"/>
      <c r="KH50" s="18"/>
      <c r="KI50" s="18"/>
      <c r="KJ50" s="18"/>
      <c r="KK50" s="18"/>
      <c r="KL50" s="18"/>
      <c r="KM50" s="18"/>
      <c r="KN50" s="18"/>
      <c r="KO50" s="18"/>
      <c r="KP50" s="18"/>
      <c r="KQ50" s="18"/>
      <c r="KR50" s="18"/>
      <c r="KS50" s="18"/>
      <c r="KT50" s="18"/>
      <c r="KU50" s="18"/>
      <c r="KV50" s="18"/>
      <c r="KW50" s="18"/>
      <c r="KX50" s="18"/>
      <c r="KY50" s="18"/>
      <c r="KZ50" s="18"/>
      <c r="LA50" s="18"/>
      <c r="LB50" s="18"/>
      <c r="LC50" s="18"/>
      <c r="LD50" s="18"/>
      <c r="LE50" s="18"/>
      <c r="LF50" s="18"/>
      <c r="LG50" s="18"/>
      <c r="LH50" s="18"/>
      <c r="LI50" s="18"/>
      <c r="LJ50" s="18"/>
      <c r="LK50" s="18"/>
      <c r="LL50" s="18"/>
      <c r="LM50" s="18"/>
      <c r="LN50" s="18"/>
      <c r="LO50" s="18"/>
      <c r="LP50" s="18"/>
      <c r="LQ50" s="18"/>
      <c r="LR50" s="18"/>
      <c r="LS50" s="18"/>
      <c r="LT50" s="18"/>
      <c r="LU50" s="18"/>
      <c r="LV50" s="18"/>
      <c r="LW50" s="18"/>
      <c r="LX50" s="18"/>
      <c r="LY50" s="18"/>
      <c r="LZ50" s="18"/>
      <c r="MA50" s="18"/>
      <c r="MB50" s="18"/>
      <c r="MC50" s="18"/>
      <c r="MD50" s="18"/>
      <c r="ME50" s="18"/>
      <c r="MF50" s="18"/>
      <c r="MG50" s="18"/>
      <c r="MH50" s="18"/>
      <c r="MI50" s="18"/>
      <c r="MJ50" s="18"/>
      <c r="MK50" s="18"/>
      <c r="ML50" s="18"/>
      <c r="MM50" s="18"/>
      <c r="MN50" s="18"/>
      <c r="MO50" s="18"/>
      <c r="MP50" s="18"/>
      <c r="MQ50" s="18"/>
      <c r="MR50" s="18"/>
      <c r="MS50" s="18"/>
      <c r="MT50" s="18"/>
      <c r="MU50" s="18"/>
      <c r="MV50" s="18"/>
      <c r="MW50" s="18"/>
      <c r="MX50" s="18"/>
      <c r="MY50" s="18"/>
      <c r="MZ50" s="18"/>
      <c r="NA50" s="18"/>
      <c r="NB50" s="18"/>
      <c r="NC50" s="18"/>
      <c r="ND50" s="18"/>
      <c r="NE50" s="18"/>
      <c r="NF50" s="18"/>
      <c r="NG50" s="18"/>
      <c r="NH50" s="18"/>
      <c r="NI50" s="18"/>
      <c r="NJ50" s="18"/>
      <c r="NK50" s="18"/>
      <c r="NL50" s="18"/>
      <c r="NM50" s="18"/>
      <c r="NN50" s="18"/>
      <c r="NO50" s="18"/>
      <c r="NP50" s="18"/>
      <c r="NQ50" s="18"/>
      <c r="NR50" s="18"/>
      <c r="NS50" s="18"/>
      <c r="NT50" s="18"/>
      <c r="NU50" s="18"/>
      <c r="NV50" s="18"/>
      <c r="NW50" s="18"/>
      <c r="NX50" s="18"/>
      <c r="NY50" s="18"/>
      <c r="NZ50" s="18"/>
      <c r="OA50" s="18"/>
      <c r="OB50" s="18"/>
      <c r="OC50" s="18"/>
      <c r="OD50" s="18"/>
      <c r="OE50" s="18"/>
      <c r="OF50" s="18"/>
      <c r="OG50" s="18"/>
      <c r="OH50" s="18"/>
      <c r="OI50" s="18"/>
      <c r="OJ50" s="18"/>
      <c r="OK50" s="18"/>
      <c r="OL50" s="18"/>
      <c r="OM50" s="18"/>
      <c r="ON50" s="18"/>
      <c r="OO50" s="18"/>
      <c r="OP50" s="18"/>
      <c r="OQ50" s="18"/>
      <c r="OR50" s="18"/>
      <c r="OS50" s="18"/>
      <c r="OT50" s="18"/>
      <c r="OU50" s="18"/>
      <c r="OV50" s="18"/>
      <c r="OW50" s="18"/>
      <c r="OX50" s="18"/>
      <c r="OY50" s="18"/>
      <c r="OZ50" s="18"/>
      <c r="PA50" s="18"/>
      <c r="PB50" s="18"/>
      <c r="PC50" s="18"/>
      <c r="PD50" s="18"/>
      <c r="PE50" s="18"/>
      <c r="PF50" s="18"/>
      <c r="PG50" s="18"/>
      <c r="PH50" s="18"/>
      <c r="PI50" s="18"/>
      <c r="PJ50" s="18"/>
      <c r="PK50" s="18"/>
      <c r="PL50" s="18"/>
      <c r="PM50" s="18"/>
      <c r="PN50" s="18"/>
      <c r="PO50" s="18"/>
      <c r="PP50" s="18"/>
      <c r="PQ50" s="18"/>
      <c r="PR50" s="18"/>
      <c r="PS50" s="18"/>
      <c r="PT50" s="18"/>
      <c r="PU50" s="18"/>
      <c r="PV50" s="18"/>
      <c r="PW50" s="18"/>
      <c r="PX50" s="18"/>
      <c r="PY50" s="18"/>
      <c r="PZ50" s="18"/>
      <c r="QA50" s="18"/>
      <c r="QB50" s="18"/>
      <c r="QC50" s="18"/>
      <c r="QD50" s="18"/>
      <c r="QE50" s="18"/>
      <c r="QF50" s="18"/>
      <c r="QG50" s="18"/>
      <c r="QH50" s="18"/>
      <c r="QI50" s="18"/>
      <c r="QJ50" s="18"/>
      <c r="QK50" s="18"/>
      <c r="QL50" s="18"/>
      <c r="QM50" s="18"/>
      <c r="QN50" s="18"/>
      <c r="QO50" s="18"/>
      <c r="QP50" s="18"/>
      <c r="QQ50" s="18"/>
      <c r="QR50" s="18"/>
      <c r="QS50" s="18"/>
      <c r="QT50" s="18"/>
      <c r="QU50" s="18"/>
      <c r="QV50" s="18"/>
      <c r="QW50" s="18"/>
      <c r="QX50" s="18"/>
      <c r="QY50" s="18"/>
      <c r="QZ50" s="18"/>
      <c r="RA50" s="18"/>
      <c r="RB50" s="18"/>
      <c r="RC50" s="18"/>
      <c r="RD50" s="18"/>
      <c r="RE50" s="18"/>
      <c r="RF50" s="18"/>
      <c r="RG50" s="18"/>
      <c r="RH50" s="18"/>
      <c r="RI50" s="18"/>
      <c r="RJ50" s="18"/>
      <c r="RK50" s="18"/>
      <c r="RL50" s="18"/>
      <c r="RM50" s="18"/>
      <c r="RN50" s="18"/>
      <c r="RO50" s="18"/>
      <c r="RP50" s="18"/>
      <c r="RQ50" s="18"/>
      <c r="RR50" s="18"/>
      <c r="RS50" s="18"/>
      <c r="RT50" s="18"/>
      <c r="RU50" s="18"/>
      <c r="RV50" s="18"/>
      <c r="RW50" s="18"/>
      <c r="RX50" s="18"/>
      <c r="RY50" s="18"/>
      <c r="RZ50" s="18"/>
      <c r="SA50" s="18"/>
      <c r="SB50" s="18"/>
      <c r="SC50" s="18"/>
      <c r="SD50" s="18"/>
      <c r="SE50" s="18"/>
      <c r="SF50" s="18"/>
      <c r="SG50" s="18"/>
      <c r="SH50" s="18"/>
      <c r="SI50" s="18"/>
      <c r="SJ50" s="18"/>
      <c r="SK50" s="18"/>
      <c r="SL50" s="18"/>
      <c r="SM50" s="18"/>
      <c r="SN50" s="18"/>
      <c r="SO50" s="18"/>
      <c r="SP50" s="18"/>
      <c r="SQ50" s="18"/>
      <c r="SR50" s="18"/>
      <c r="SS50" s="18"/>
      <c r="ST50" s="18"/>
      <c r="SU50" s="18"/>
      <c r="SV50" s="18"/>
      <c r="SW50" s="18"/>
      <c r="SX50" s="18"/>
      <c r="SY50" s="18"/>
      <c r="SZ50" s="18"/>
      <c r="TA50" s="18"/>
      <c r="TB50" s="18"/>
      <c r="TC50" s="18"/>
      <c r="TD50" s="18"/>
      <c r="TE50" s="18"/>
      <c r="TF50" s="18"/>
      <c r="TG50" s="18"/>
      <c r="TH50" s="18"/>
      <c r="TI50" s="18"/>
      <c r="TJ50" s="18"/>
      <c r="TK50" s="18"/>
      <c r="TL50" s="18"/>
      <c r="TM50" s="18"/>
      <c r="TN50" s="18"/>
      <c r="TO50" s="18"/>
      <c r="TP50" s="18"/>
      <c r="TQ50" s="18"/>
      <c r="TR50" s="18"/>
      <c r="TS50" s="18"/>
      <c r="TT50" s="18"/>
      <c r="TU50" s="18"/>
      <c r="TV50" s="18"/>
      <c r="TW50" s="18"/>
      <c r="TX50" s="18"/>
      <c r="TY50" s="18"/>
      <c r="TZ50" s="18"/>
      <c r="UA50" s="18"/>
      <c r="UB50" s="18"/>
      <c r="UC50" s="18"/>
      <c r="UD50" s="18"/>
      <c r="UE50" s="18"/>
      <c r="UF50" s="18"/>
      <c r="UG50" s="18"/>
      <c r="UH50" s="18"/>
      <c r="UI50" s="18"/>
      <c r="UJ50" s="18"/>
      <c r="UK50" s="18"/>
      <c r="UL50" s="18"/>
      <c r="UM50" s="18"/>
      <c r="UN50" s="18"/>
      <c r="UO50" s="18"/>
      <c r="UP50" s="18"/>
      <c r="UQ50" s="18"/>
      <c r="UR50" s="18"/>
      <c r="US50" s="18"/>
      <c r="UT50" s="18"/>
      <c r="UU50" s="18"/>
      <c r="UV50" s="18"/>
      <c r="UW50" s="18"/>
      <c r="UX50" s="18"/>
      <c r="UY50" s="18"/>
      <c r="UZ50" s="18"/>
      <c r="VA50" s="18"/>
      <c r="VB50" s="18"/>
      <c r="VC50" s="18"/>
      <c r="VD50" s="18"/>
      <c r="VE50" s="18"/>
      <c r="VF50" s="18"/>
      <c r="VG50" s="18"/>
      <c r="VH50" s="18"/>
      <c r="VI50" s="18"/>
      <c r="VJ50" s="18"/>
      <c r="VK50" s="18"/>
      <c r="VL50" s="18"/>
      <c r="VM50" s="18"/>
      <c r="VN50" s="18"/>
      <c r="VO50" s="18"/>
      <c r="VP50" s="18"/>
      <c r="VQ50" s="18"/>
      <c r="VR50" s="18"/>
      <c r="VS50" s="18"/>
      <c r="VT50" s="18"/>
      <c r="VU50" s="18"/>
      <c r="VV50" s="18"/>
      <c r="VW50" s="18"/>
      <c r="VX50" s="18"/>
      <c r="VY50" s="18"/>
      <c r="VZ50" s="18"/>
      <c r="WA50" s="18"/>
      <c r="WB50" s="18"/>
      <c r="WC50" s="18"/>
      <c r="WD50" s="18"/>
      <c r="WE50" s="18"/>
      <c r="WF50" s="18"/>
      <c r="WG50" s="18"/>
      <c r="WH50" s="18"/>
      <c r="WI50" s="18"/>
      <c r="WJ50" s="18"/>
      <c r="WK50" s="18"/>
      <c r="WL50" s="18"/>
      <c r="WM50" s="18"/>
      <c r="WN50" s="18"/>
      <c r="WO50" s="18"/>
      <c r="WP50" s="18"/>
      <c r="WQ50" s="18"/>
      <c r="WR50" s="18"/>
      <c r="WS50" s="18"/>
      <c r="WT50" s="18"/>
      <c r="WU50" s="18"/>
      <c r="WV50" s="18"/>
      <c r="WW50" s="18"/>
      <c r="WX50" s="18"/>
      <c r="WY50" s="18"/>
      <c r="WZ50" s="18"/>
      <c r="XA50" s="18"/>
      <c r="XB50" s="18"/>
      <c r="XC50" s="18"/>
      <c r="XD50" s="18"/>
      <c r="XE50" s="18"/>
      <c r="XF50" s="18"/>
      <c r="XG50" s="18"/>
      <c r="XH50" s="18"/>
      <c r="XI50" s="18"/>
      <c r="XJ50" s="18"/>
      <c r="XK50" s="18"/>
      <c r="XL50" s="18"/>
      <c r="XM50" s="18"/>
      <c r="XN50" s="18"/>
      <c r="XO50" s="18"/>
      <c r="XP50" s="18"/>
      <c r="XQ50" s="18"/>
      <c r="XR50" s="18"/>
      <c r="XS50" s="18"/>
      <c r="XT50" s="18"/>
      <c r="XU50" s="18"/>
      <c r="XV50" s="18"/>
      <c r="XW50" s="18"/>
      <c r="XX50" s="18"/>
      <c r="XY50" s="18"/>
      <c r="XZ50" s="18"/>
      <c r="YA50" s="18"/>
      <c r="YB50" s="18"/>
      <c r="YC50" s="18"/>
      <c r="YD50" s="18"/>
      <c r="YE50" s="18"/>
      <c r="YF50" s="18"/>
      <c r="YG50" s="18"/>
      <c r="YH50" s="18"/>
      <c r="YI50" s="18"/>
      <c r="YJ50" s="18"/>
      <c r="YK50" s="18"/>
      <c r="YL50" s="18"/>
      <c r="YM50" s="18"/>
      <c r="YN50" s="18"/>
      <c r="YO50" s="18"/>
      <c r="YP50" s="18"/>
      <c r="YQ50" s="18"/>
      <c r="YR50" s="18"/>
      <c r="YS50" s="18"/>
      <c r="YT50" s="18"/>
      <c r="YU50" s="18"/>
      <c r="YV50" s="18"/>
      <c r="YW50" s="18"/>
      <c r="YX50" s="18"/>
      <c r="YY50" s="18"/>
      <c r="YZ50" s="18"/>
      <c r="ZA50" s="18"/>
      <c r="ZB50" s="18"/>
      <c r="ZC50" s="18"/>
      <c r="ZD50" s="18"/>
      <c r="ZE50" s="18"/>
      <c r="ZF50" s="18"/>
      <c r="ZG50" s="18"/>
      <c r="ZH50" s="18"/>
      <c r="ZI50" s="18"/>
      <c r="ZJ50" s="18"/>
      <c r="ZK50" s="18"/>
      <c r="ZL50" s="18"/>
      <c r="ZM50" s="18"/>
      <c r="ZN50" s="18"/>
      <c r="ZO50" s="18"/>
      <c r="ZP50" s="18"/>
      <c r="ZQ50" s="18"/>
      <c r="ZR50" s="18"/>
      <c r="ZS50" s="18"/>
      <c r="ZT50" s="18"/>
      <c r="ZU50" s="18"/>
      <c r="ZV50" s="18"/>
      <c r="ZW50" s="18"/>
      <c r="ZX50" s="18"/>
      <c r="ZY50" s="18"/>
      <c r="ZZ50" s="18"/>
      <c r="AAA50" s="18"/>
      <c r="AAB50" s="18"/>
      <c r="AAC50" s="18"/>
      <c r="AAD50" s="18"/>
    </row>
    <row r="51" spans="1:706" s="68" customFormat="1" ht="15" customHeight="1" x14ac:dyDescent="0.2">
      <c r="A51" s="79"/>
      <c r="B51" s="76"/>
      <c r="C51" s="23" t="s">
        <v>2</v>
      </c>
      <c r="D51" s="31">
        <f>E51+F51+G51+H51+I51+J51</f>
        <v>0</v>
      </c>
      <c r="E51" s="23"/>
      <c r="F51" s="23"/>
      <c r="G51" s="23"/>
      <c r="H51" s="23"/>
      <c r="I51" s="23"/>
      <c r="J51" s="23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  <c r="IO51" s="18"/>
      <c r="IP51" s="18"/>
      <c r="IQ51" s="18"/>
      <c r="IR51" s="18"/>
      <c r="IS51" s="18"/>
      <c r="IT51" s="18"/>
      <c r="IU51" s="18"/>
      <c r="IV51" s="18"/>
      <c r="IW51" s="18"/>
      <c r="IX51" s="18"/>
      <c r="IY51" s="18"/>
      <c r="IZ51" s="18"/>
      <c r="JA51" s="18"/>
      <c r="JB51" s="18"/>
      <c r="JC51" s="18"/>
      <c r="JD51" s="18"/>
      <c r="JE51" s="18"/>
      <c r="JF51" s="18"/>
      <c r="JG51" s="18"/>
      <c r="JH51" s="18"/>
      <c r="JI51" s="18"/>
      <c r="JJ51" s="18"/>
      <c r="JK51" s="18"/>
      <c r="JL51" s="18"/>
      <c r="JM51" s="18"/>
      <c r="JN51" s="18"/>
      <c r="JO51" s="18"/>
      <c r="JP51" s="18"/>
      <c r="JQ51" s="18"/>
      <c r="JR51" s="18"/>
      <c r="JS51" s="18"/>
      <c r="JT51" s="18"/>
      <c r="JU51" s="18"/>
      <c r="JV51" s="18"/>
      <c r="JW51" s="18"/>
      <c r="JX51" s="18"/>
      <c r="JY51" s="18"/>
      <c r="JZ51" s="18"/>
      <c r="KA51" s="18"/>
      <c r="KB51" s="18"/>
      <c r="KC51" s="18"/>
      <c r="KD51" s="18"/>
      <c r="KE51" s="18"/>
      <c r="KF51" s="18"/>
      <c r="KG51" s="18"/>
      <c r="KH51" s="18"/>
      <c r="KI51" s="18"/>
      <c r="KJ51" s="18"/>
      <c r="KK51" s="18"/>
      <c r="KL51" s="18"/>
      <c r="KM51" s="18"/>
      <c r="KN51" s="18"/>
      <c r="KO51" s="18"/>
      <c r="KP51" s="18"/>
      <c r="KQ51" s="18"/>
      <c r="KR51" s="18"/>
      <c r="KS51" s="18"/>
      <c r="KT51" s="18"/>
      <c r="KU51" s="18"/>
      <c r="KV51" s="18"/>
      <c r="KW51" s="18"/>
      <c r="KX51" s="18"/>
      <c r="KY51" s="18"/>
      <c r="KZ51" s="18"/>
      <c r="LA51" s="18"/>
      <c r="LB51" s="18"/>
      <c r="LC51" s="18"/>
      <c r="LD51" s="18"/>
      <c r="LE51" s="18"/>
      <c r="LF51" s="18"/>
      <c r="LG51" s="18"/>
      <c r="LH51" s="18"/>
      <c r="LI51" s="18"/>
      <c r="LJ51" s="18"/>
      <c r="LK51" s="18"/>
      <c r="LL51" s="18"/>
      <c r="LM51" s="18"/>
      <c r="LN51" s="18"/>
      <c r="LO51" s="18"/>
      <c r="LP51" s="18"/>
      <c r="LQ51" s="18"/>
      <c r="LR51" s="18"/>
      <c r="LS51" s="18"/>
      <c r="LT51" s="18"/>
      <c r="LU51" s="18"/>
      <c r="LV51" s="18"/>
      <c r="LW51" s="18"/>
      <c r="LX51" s="18"/>
      <c r="LY51" s="18"/>
      <c r="LZ51" s="18"/>
      <c r="MA51" s="18"/>
      <c r="MB51" s="18"/>
      <c r="MC51" s="18"/>
      <c r="MD51" s="18"/>
      <c r="ME51" s="18"/>
      <c r="MF51" s="18"/>
      <c r="MG51" s="18"/>
      <c r="MH51" s="18"/>
      <c r="MI51" s="18"/>
      <c r="MJ51" s="18"/>
      <c r="MK51" s="18"/>
      <c r="ML51" s="18"/>
      <c r="MM51" s="18"/>
      <c r="MN51" s="18"/>
      <c r="MO51" s="18"/>
      <c r="MP51" s="18"/>
      <c r="MQ51" s="18"/>
      <c r="MR51" s="18"/>
      <c r="MS51" s="18"/>
      <c r="MT51" s="18"/>
      <c r="MU51" s="18"/>
      <c r="MV51" s="18"/>
      <c r="MW51" s="18"/>
      <c r="MX51" s="18"/>
      <c r="MY51" s="18"/>
      <c r="MZ51" s="18"/>
      <c r="NA51" s="18"/>
      <c r="NB51" s="18"/>
      <c r="NC51" s="18"/>
      <c r="ND51" s="18"/>
      <c r="NE51" s="18"/>
      <c r="NF51" s="18"/>
      <c r="NG51" s="18"/>
      <c r="NH51" s="18"/>
      <c r="NI51" s="18"/>
      <c r="NJ51" s="18"/>
      <c r="NK51" s="18"/>
      <c r="NL51" s="18"/>
      <c r="NM51" s="18"/>
      <c r="NN51" s="18"/>
      <c r="NO51" s="18"/>
      <c r="NP51" s="18"/>
      <c r="NQ51" s="18"/>
      <c r="NR51" s="18"/>
      <c r="NS51" s="18"/>
      <c r="NT51" s="18"/>
      <c r="NU51" s="18"/>
      <c r="NV51" s="18"/>
      <c r="NW51" s="18"/>
      <c r="NX51" s="18"/>
      <c r="NY51" s="18"/>
      <c r="NZ51" s="18"/>
      <c r="OA51" s="18"/>
      <c r="OB51" s="18"/>
      <c r="OC51" s="18"/>
      <c r="OD51" s="18"/>
      <c r="OE51" s="18"/>
      <c r="OF51" s="18"/>
      <c r="OG51" s="18"/>
      <c r="OH51" s="18"/>
      <c r="OI51" s="18"/>
      <c r="OJ51" s="18"/>
      <c r="OK51" s="18"/>
      <c r="OL51" s="18"/>
      <c r="OM51" s="18"/>
      <c r="ON51" s="18"/>
      <c r="OO51" s="18"/>
      <c r="OP51" s="18"/>
      <c r="OQ51" s="18"/>
      <c r="OR51" s="18"/>
      <c r="OS51" s="18"/>
      <c r="OT51" s="18"/>
      <c r="OU51" s="18"/>
      <c r="OV51" s="18"/>
      <c r="OW51" s="18"/>
      <c r="OX51" s="18"/>
      <c r="OY51" s="18"/>
      <c r="OZ51" s="18"/>
      <c r="PA51" s="18"/>
      <c r="PB51" s="18"/>
      <c r="PC51" s="18"/>
      <c r="PD51" s="18"/>
      <c r="PE51" s="18"/>
      <c r="PF51" s="18"/>
      <c r="PG51" s="18"/>
      <c r="PH51" s="18"/>
      <c r="PI51" s="18"/>
      <c r="PJ51" s="18"/>
      <c r="PK51" s="18"/>
      <c r="PL51" s="18"/>
      <c r="PM51" s="18"/>
      <c r="PN51" s="18"/>
      <c r="PO51" s="18"/>
      <c r="PP51" s="18"/>
      <c r="PQ51" s="18"/>
      <c r="PR51" s="18"/>
      <c r="PS51" s="18"/>
      <c r="PT51" s="18"/>
      <c r="PU51" s="18"/>
      <c r="PV51" s="18"/>
      <c r="PW51" s="18"/>
      <c r="PX51" s="18"/>
      <c r="PY51" s="18"/>
      <c r="PZ51" s="18"/>
      <c r="QA51" s="18"/>
      <c r="QB51" s="18"/>
      <c r="QC51" s="18"/>
      <c r="QD51" s="18"/>
      <c r="QE51" s="18"/>
      <c r="QF51" s="18"/>
      <c r="QG51" s="18"/>
      <c r="QH51" s="18"/>
      <c r="QI51" s="18"/>
      <c r="QJ51" s="18"/>
      <c r="QK51" s="18"/>
      <c r="QL51" s="18"/>
      <c r="QM51" s="18"/>
      <c r="QN51" s="18"/>
      <c r="QO51" s="18"/>
      <c r="QP51" s="18"/>
      <c r="QQ51" s="18"/>
      <c r="QR51" s="18"/>
      <c r="QS51" s="18"/>
      <c r="QT51" s="18"/>
      <c r="QU51" s="18"/>
      <c r="QV51" s="18"/>
      <c r="QW51" s="18"/>
      <c r="QX51" s="18"/>
      <c r="QY51" s="18"/>
      <c r="QZ51" s="18"/>
      <c r="RA51" s="18"/>
      <c r="RB51" s="18"/>
      <c r="RC51" s="18"/>
      <c r="RD51" s="18"/>
      <c r="RE51" s="18"/>
      <c r="RF51" s="18"/>
      <c r="RG51" s="18"/>
      <c r="RH51" s="18"/>
      <c r="RI51" s="18"/>
      <c r="RJ51" s="18"/>
      <c r="RK51" s="18"/>
      <c r="RL51" s="18"/>
      <c r="RM51" s="18"/>
      <c r="RN51" s="18"/>
      <c r="RO51" s="18"/>
      <c r="RP51" s="18"/>
      <c r="RQ51" s="18"/>
      <c r="RR51" s="18"/>
      <c r="RS51" s="18"/>
      <c r="RT51" s="18"/>
      <c r="RU51" s="18"/>
      <c r="RV51" s="18"/>
      <c r="RW51" s="18"/>
      <c r="RX51" s="18"/>
      <c r="RY51" s="18"/>
      <c r="RZ51" s="18"/>
      <c r="SA51" s="18"/>
      <c r="SB51" s="18"/>
      <c r="SC51" s="18"/>
      <c r="SD51" s="18"/>
      <c r="SE51" s="18"/>
      <c r="SF51" s="18"/>
      <c r="SG51" s="18"/>
      <c r="SH51" s="18"/>
      <c r="SI51" s="18"/>
      <c r="SJ51" s="18"/>
      <c r="SK51" s="18"/>
      <c r="SL51" s="18"/>
      <c r="SM51" s="18"/>
      <c r="SN51" s="18"/>
      <c r="SO51" s="18"/>
      <c r="SP51" s="18"/>
      <c r="SQ51" s="18"/>
      <c r="SR51" s="18"/>
      <c r="SS51" s="18"/>
      <c r="ST51" s="18"/>
      <c r="SU51" s="18"/>
      <c r="SV51" s="18"/>
      <c r="SW51" s="18"/>
      <c r="SX51" s="18"/>
      <c r="SY51" s="18"/>
      <c r="SZ51" s="18"/>
      <c r="TA51" s="18"/>
      <c r="TB51" s="18"/>
      <c r="TC51" s="18"/>
      <c r="TD51" s="18"/>
      <c r="TE51" s="18"/>
      <c r="TF51" s="18"/>
      <c r="TG51" s="18"/>
      <c r="TH51" s="18"/>
      <c r="TI51" s="18"/>
      <c r="TJ51" s="18"/>
      <c r="TK51" s="18"/>
      <c r="TL51" s="18"/>
      <c r="TM51" s="18"/>
      <c r="TN51" s="18"/>
      <c r="TO51" s="18"/>
      <c r="TP51" s="18"/>
      <c r="TQ51" s="18"/>
      <c r="TR51" s="18"/>
      <c r="TS51" s="18"/>
      <c r="TT51" s="18"/>
      <c r="TU51" s="18"/>
      <c r="TV51" s="18"/>
      <c r="TW51" s="18"/>
      <c r="TX51" s="18"/>
      <c r="TY51" s="18"/>
      <c r="TZ51" s="18"/>
      <c r="UA51" s="18"/>
      <c r="UB51" s="18"/>
      <c r="UC51" s="18"/>
      <c r="UD51" s="18"/>
      <c r="UE51" s="18"/>
      <c r="UF51" s="18"/>
      <c r="UG51" s="18"/>
      <c r="UH51" s="18"/>
      <c r="UI51" s="18"/>
      <c r="UJ51" s="18"/>
      <c r="UK51" s="18"/>
      <c r="UL51" s="18"/>
      <c r="UM51" s="18"/>
      <c r="UN51" s="18"/>
      <c r="UO51" s="18"/>
      <c r="UP51" s="18"/>
      <c r="UQ51" s="18"/>
      <c r="UR51" s="18"/>
      <c r="US51" s="18"/>
      <c r="UT51" s="18"/>
      <c r="UU51" s="18"/>
      <c r="UV51" s="18"/>
      <c r="UW51" s="18"/>
      <c r="UX51" s="18"/>
      <c r="UY51" s="18"/>
      <c r="UZ51" s="18"/>
      <c r="VA51" s="18"/>
      <c r="VB51" s="18"/>
      <c r="VC51" s="18"/>
      <c r="VD51" s="18"/>
      <c r="VE51" s="18"/>
      <c r="VF51" s="18"/>
      <c r="VG51" s="18"/>
      <c r="VH51" s="18"/>
      <c r="VI51" s="18"/>
      <c r="VJ51" s="18"/>
      <c r="VK51" s="18"/>
      <c r="VL51" s="18"/>
      <c r="VM51" s="18"/>
      <c r="VN51" s="18"/>
      <c r="VO51" s="18"/>
      <c r="VP51" s="18"/>
      <c r="VQ51" s="18"/>
      <c r="VR51" s="18"/>
      <c r="VS51" s="18"/>
      <c r="VT51" s="18"/>
      <c r="VU51" s="18"/>
      <c r="VV51" s="18"/>
      <c r="VW51" s="18"/>
      <c r="VX51" s="18"/>
      <c r="VY51" s="18"/>
      <c r="VZ51" s="18"/>
      <c r="WA51" s="18"/>
      <c r="WB51" s="18"/>
      <c r="WC51" s="18"/>
      <c r="WD51" s="18"/>
      <c r="WE51" s="18"/>
      <c r="WF51" s="18"/>
      <c r="WG51" s="18"/>
      <c r="WH51" s="18"/>
      <c r="WI51" s="18"/>
      <c r="WJ51" s="18"/>
      <c r="WK51" s="18"/>
      <c r="WL51" s="18"/>
      <c r="WM51" s="18"/>
      <c r="WN51" s="18"/>
      <c r="WO51" s="18"/>
      <c r="WP51" s="18"/>
      <c r="WQ51" s="18"/>
      <c r="WR51" s="18"/>
      <c r="WS51" s="18"/>
      <c r="WT51" s="18"/>
      <c r="WU51" s="18"/>
      <c r="WV51" s="18"/>
      <c r="WW51" s="18"/>
      <c r="WX51" s="18"/>
      <c r="WY51" s="18"/>
      <c r="WZ51" s="18"/>
      <c r="XA51" s="18"/>
      <c r="XB51" s="18"/>
      <c r="XC51" s="18"/>
      <c r="XD51" s="18"/>
      <c r="XE51" s="18"/>
      <c r="XF51" s="18"/>
      <c r="XG51" s="18"/>
      <c r="XH51" s="18"/>
      <c r="XI51" s="18"/>
      <c r="XJ51" s="18"/>
      <c r="XK51" s="18"/>
      <c r="XL51" s="18"/>
      <c r="XM51" s="18"/>
      <c r="XN51" s="18"/>
      <c r="XO51" s="18"/>
      <c r="XP51" s="18"/>
      <c r="XQ51" s="18"/>
      <c r="XR51" s="18"/>
      <c r="XS51" s="18"/>
      <c r="XT51" s="18"/>
      <c r="XU51" s="18"/>
      <c r="XV51" s="18"/>
      <c r="XW51" s="18"/>
      <c r="XX51" s="18"/>
      <c r="XY51" s="18"/>
      <c r="XZ51" s="18"/>
      <c r="YA51" s="18"/>
      <c r="YB51" s="18"/>
      <c r="YC51" s="18"/>
      <c r="YD51" s="18"/>
      <c r="YE51" s="18"/>
      <c r="YF51" s="18"/>
      <c r="YG51" s="18"/>
      <c r="YH51" s="18"/>
      <c r="YI51" s="18"/>
      <c r="YJ51" s="18"/>
      <c r="YK51" s="18"/>
      <c r="YL51" s="18"/>
      <c r="YM51" s="18"/>
      <c r="YN51" s="18"/>
      <c r="YO51" s="18"/>
      <c r="YP51" s="18"/>
      <c r="YQ51" s="18"/>
      <c r="YR51" s="18"/>
      <c r="YS51" s="18"/>
      <c r="YT51" s="18"/>
      <c r="YU51" s="18"/>
      <c r="YV51" s="18"/>
      <c r="YW51" s="18"/>
      <c r="YX51" s="18"/>
      <c r="YY51" s="18"/>
      <c r="YZ51" s="18"/>
      <c r="ZA51" s="18"/>
      <c r="ZB51" s="18"/>
      <c r="ZC51" s="18"/>
      <c r="ZD51" s="18"/>
      <c r="ZE51" s="18"/>
      <c r="ZF51" s="18"/>
      <c r="ZG51" s="18"/>
      <c r="ZH51" s="18"/>
      <c r="ZI51" s="18"/>
      <c r="ZJ51" s="18"/>
      <c r="ZK51" s="18"/>
      <c r="ZL51" s="18"/>
      <c r="ZM51" s="18"/>
      <c r="ZN51" s="18"/>
      <c r="ZO51" s="18"/>
      <c r="ZP51" s="18"/>
      <c r="ZQ51" s="18"/>
      <c r="ZR51" s="18"/>
      <c r="ZS51" s="18"/>
      <c r="ZT51" s="18"/>
      <c r="ZU51" s="18"/>
      <c r="ZV51" s="18"/>
      <c r="ZW51" s="18"/>
      <c r="ZX51" s="18"/>
      <c r="ZY51" s="18"/>
      <c r="ZZ51" s="18"/>
      <c r="AAA51" s="18"/>
      <c r="AAB51" s="18"/>
      <c r="AAC51" s="18"/>
      <c r="AAD51" s="18"/>
    </row>
    <row r="52" spans="1:706" s="68" customFormat="1" ht="15" customHeight="1" x14ac:dyDescent="0.2">
      <c r="A52" s="79"/>
      <c r="B52" s="76"/>
      <c r="C52" s="23" t="s">
        <v>3</v>
      </c>
      <c r="D52" s="31">
        <f>E52+F52+G52+H52+I52+J52</f>
        <v>1103.77</v>
      </c>
      <c r="E52" s="23">
        <v>17.170000000000002</v>
      </c>
      <c r="F52" s="23">
        <v>1086.5999999999999</v>
      </c>
      <c r="G52" s="23"/>
      <c r="H52" s="23"/>
      <c r="I52" s="23"/>
      <c r="J52" s="23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  <c r="IT52" s="18"/>
      <c r="IU52" s="18"/>
      <c r="IV52" s="18"/>
      <c r="IW52" s="18"/>
      <c r="IX52" s="18"/>
      <c r="IY52" s="18"/>
      <c r="IZ52" s="18"/>
      <c r="JA52" s="18"/>
      <c r="JB52" s="18"/>
      <c r="JC52" s="18"/>
      <c r="JD52" s="18"/>
      <c r="JE52" s="18"/>
      <c r="JF52" s="18"/>
      <c r="JG52" s="18"/>
      <c r="JH52" s="18"/>
      <c r="JI52" s="18"/>
      <c r="JJ52" s="18"/>
      <c r="JK52" s="18"/>
      <c r="JL52" s="18"/>
      <c r="JM52" s="18"/>
      <c r="JN52" s="18"/>
      <c r="JO52" s="18"/>
      <c r="JP52" s="18"/>
      <c r="JQ52" s="18"/>
      <c r="JR52" s="18"/>
      <c r="JS52" s="18"/>
      <c r="JT52" s="18"/>
      <c r="JU52" s="18"/>
      <c r="JV52" s="18"/>
      <c r="JW52" s="18"/>
      <c r="JX52" s="18"/>
      <c r="JY52" s="18"/>
      <c r="JZ52" s="18"/>
      <c r="KA52" s="18"/>
      <c r="KB52" s="18"/>
      <c r="KC52" s="18"/>
      <c r="KD52" s="18"/>
      <c r="KE52" s="18"/>
      <c r="KF52" s="18"/>
      <c r="KG52" s="18"/>
      <c r="KH52" s="18"/>
      <c r="KI52" s="18"/>
      <c r="KJ52" s="18"/>
      <c r="KK52" s="18"/>
      <c r="KL52" s="18"/>
      <c r="KM52" s="18"/>
      <c r="KN52" s="18"/>
      <c r="KO52" s="18"/>
      <c r="KP52" s="18"/>
      <c r="KQ52" s="18"/>
      <c r="KR52" s="18"/>
      <c r="KS52" s="18"/>
      <c r="KT52" s="18"/>
      <c r="KU52" s="18"/>
      <c r="KV52" s="18"/>
      <c r="KW52" s="18"/>
      <c r="KX52" s="18"/>
      <c r="KY52" s="18"/>
      <c r="KZ52" s="18"/>
      <c r="LA52" s="18"/>
      <c r="LB52" s="18"/>
      <c r="LC52" s="18"/>
      <c r="LD52" s="18"/>
      <c r="LE52" s="18"/>
      <c r="LF52" s="18"/>
      <c r="LG52" s="18"/>
      <c r="LH52" s="18"/>
      <c r="LI52" s="18"/>
      <c r="LJ52" s="18"/>
      <c r="LK52" s="18"/>
      <c r="LL52" s="18"/>
      <c r="LM52" s="18"/>
      <c r="LN52" s="18"/>
      <c r="LO52" s="18"/>
      <c r="LP52" s="18"/>
      <c r="LQ52" s="18"/>
      <c r="LR52" s="18"/>
      <c r="LS52" s="18"/>
      <c r="LT52" s="18"/>
      <c r="LU52" s="18"/>
      <c r="LV52" s="18"/>
      <c r="LW52" s="18"/>
      <c r="LX52" s="18"/>
      <c r="LY52" s="18"/>
      <c r="LZ52" s="18"/>
      <c r="MA52" s="18"/>
      <c r="MB52" s="18"/>
      <c r="MC52" s="18"/>
      <c r="MD52" s="18"/>
      <c r="ME52" s="18"/>
      <c r="MF52" s="18"/>
      <c r="MG52" s="18"/>
      <c r="MH52" s="18"/>
      <c r="MI52" s="18"/>
      <c r="MJ52" s="18"/>
      <c r="MK52" s="18"/>
      <c r="ML52" s="18"/>
      <c r="MM52" s="18"/>
      <c r="MN52" s="18"/>
      <c r="MO52" s="18"/>
      <c r="MP52" s="18"/>
      <c r="MQ52" s="18"/>
      <c r="MR52" s="18"/>
      <c r="MS52" s="18"/>
      <c r="MT52" s="18"/>
      <c r="MU52" s="18"/>
      <c r="MV52" s="18"/>
      <c r="MW52" s="18"/>
      <c r="MX52" s="18"/>
      <c r="MY52" s="18"/>
      <c r="MZ52" s="18"/>
      <c r="NA52" s="18"/>
      <c r="NB52" s="18"/>
      <c r="NC52" s="18"/>
      <c r="ND52" s="18"/>
      <c r="NE52" s="18"/>
      <c r="NF52" s="18"/>
      <c r="NG52" s="18"/>
      <c r="NH52" s="18"/>
      <c r="NI52" s="18"/>
      <c r="NJ52" s="18"/>
      <c r="NK52" s="18"/>
      <c r="NL52" s="18"/>
      <c r="NM52" s="18"/>
      <c r="NN52" s="18"/>
      <c r="NO52" s="18"/>
      <c r="NP52" s="18"/>
      <c r="NQ52" s="18"/>
      <c r="NR52" s="18"/>
      <c r="NS52" s="18"/>
      <c r="NT52" s="18"/>
      <c r="NU52" s="18"/>
      <c r="NV52" s="18"/>
      <c r="NW52" s="18"/>
      <c r="NX52" s="18"/>
      <c r="NY52" s="18"/>
      <c r="NZ52" s="18"/>
      <c r="OA52" s="18"/>
      <c r="OB52" s="18"/>
      <c r="OC52" s="18"/>
      <c r="OD52" s="18"/>
      <c r="OE52" s="18"/>
      <c r="OF52" s="18"/>
      <c r="OG52" s="18"/>
      <c r="OH52" s="18"/>
      <c r="OI52" s="18"/>
      <c r="OJ52" s="18"/>
      <c r="OK52" s="18"/>
      <c r="OL52" s="18"/>
      <c r="OM52" s="18"/>
      <c r="ON52" s="18"/>
      <c r="OO52" s="18"/>
      <c r="OP52" s="18"/>
      <c r="OQ52" s="18"/>
      <c r="OR52" s="18"/>
      <c r="OS52" s="18"/>
      <c r="OT52" s="18"/>
      <c r="OU52" s="18"/>
      <c r="OV52" s="18"/>
      <c r="OW52" s="18"/>
      <c r="OX52" s="18"/>
      <c r="OY52" s="18"/>
      <c r="OZ52" s="18"/>
      <c r="PA52" s="18"/>
      <c r="PB52" s="18"/>
      <c r="PC52" s="18"/>
      <c r="PD52" s="18"/>
      <c r="PE52" s="18"/>
      <c r="PF52" s="18"/>
      <c r="PG52" s="18"/>
      <c r="PH52" s="18"/>
      <c r="PI52" s="18"/>
      <c r="PJ52" s="18"/>
      <c r="PK52" s="18"/>
      <c r="PL52" s="18"/>
      <c r="PM52" s="18"/>
      <c r="PN52" s="18"/>
      <c r="PO52" s="18"/>
      <c r="PP52" s="18"/>
      <c r="PQ52" s="18"/>
      <c r="PR52" s="18"/>
      <c r="PS52" s="18"/>
      <c r="PT52" s="18"/>
      <c r="PU52" s="18"/>
      <c r="PV52" s="18"/>
      <c r="PW52" s="18"/>
      <c r="PX52" s="18"/>
      <c r="PY52" s="18"/>
      <c r="PZ52" s="18"/>
      <c r="QA52" s="18"/>
      <c r="QB52" s="18"/>
      <c r="QC52" s="18"/>
      <c r="QD52" s="18"/>
      <c r="QE52" s="18"/>
      <c r="QF52" s="18"/>
      <c r="QG52" s="18"/>
      <c r="QH52" s="18"/>
      <c r="QI52" s="18"/>
      <c r="QJ52" s="18"/>
      <c r="QK52" s="18"/>
      <c r="QL52" s="18"/>
      <c r="QM52" s="18"/>
      <c r="QN52" s="18"/>
      <c r="QO52" s="18"/>
      <c r="QP52" s="18"/>
      <c r="QQ52" s="18"/>
      <c r="QR52" s="18"/>
      <c r="QS52" s="18"/>
      <c r="QT52" s="18"/>
      <c r="QU52" s="18"/>
      <c r="QV52" s="18"/>
      <c r="QW52" s="18"/>
      <c r="QX52" s="18"/>
      <c r="QY52" s="18"/>
      <c r="QZ52" s="18"/>
      <c r="RA52" s="18"/>
      <c r="RB52" s="18"/>
      <c r="RC52" s="18"/>
      <c r="RD52" s="18"/>
      <c r="RE52" s="18"/>
      <c r="RF52" s="18"/>
      <c r="RG52" s="18"/>
      <c r="RH52" s="18"/>
      <c r="RI52" s="18"/>
      <c r="RJ52" s="18"/>
      <c r="RK52" s="18"/>
      <c r="RL52" s="18"/>
      <c r="RM52" s="18"/>
      <c r="RN52" s="18"/>
      <c r="RO52" s="18"/>
      <c r="RP52" s="18"/>
      <c r="RQ52" s="18"/>
      <c r="RR52" s="18"/>
      <c r="RS52" s="18"/>
      <c r="RT52" s="18"/>
      <c r="RU52" s="18"/>
      <c r="RV52" s="18"/>
      <c r="RW52" s="18"/>
      <c r="RX52" s="18"/>
      <c r="RY52" s="18"/>
      <c r="RZ52" s="18"/>
      <c r="SA52" s="18"/>
      <c r="SB52" s="18"/>
      <c r="SC52" s="18"/>
      <c r="SD52" s="18"/>
      <c r="SE52" s="18"/>
      <c r="SF52" s="18"/>
      <c r="SG52" s="18"/>
      <c r="SH52" s="18"/>
      <c r="SI52" s="18"/>
      <c r="SJ52" s="18"/>
      <c r="SK52" s="18"/>
      <c r="SL52" s="18"/>
      <c r="SM52" s="18"/>
      <c r="SN52" s="18"/>
      <c r="SO52" s="18"/>
      <c r="SP52" s="18"/>
      <c r="SQ52" s="18"/>
      <c r="SR52" s="18"/>
      <c r="SS52" s="18"/>
      <c r="ST52" s="18"/>
      <c r="SU52" s="18"/>
      <c r="SV52" s="18"/>
      <c r="SW52" s="18"/>
      <c r="SX52" s="18"/>
      <c r="SY52" s="18"/>
      <c r="SZ52" s="18"/>
      <c r="TA52" s="18"/>
      <c r="TB52" s="18"/>
      <c r="TC52" s="18"/>
      <c r="TD52" s="18"/>
      <c r="TE52" s="18"/>
      <c r="TF52" s="18"/>
      <c r="TG52" s="18"/>
      <c r="TH52" s="18"/>
      <c r="TI52" s="18"/>
      <c r="TJ52" s="18"/>
      <c r="TK52" s="18"/>
      <c r="TL52" s="18"/>
      <c r="TM52" s="18"/>
      <c r="TN52" s="18"/>
      <c r="TO52" s="18"/>
      <c r="TP52" s="18"/>
      <c r="TQ52" s="18"/>
      <c r="TR52" s="18"/>
      <c r="TS52" s="18"/>
      <c r="TT52" s="18"/>
      <c r="TU52" s="18"/>
      <c r="TV52" s="18"/>
      <c r="TW52" s="18"/>
      <c r="TX52" s="18"/>
      <c r="TY52" s="18"/>
      <c r="TZ52" s="18"/>
      <c r="UA52" s="18"/>
      <c r="UB52" s="18"/>
      <c r="UC52" s="18"/>
      <c r="UD52" s="18"/>
      <c r="UE52" s="18"/>
      <c r="UF52" s="18"/>
      <c r="UG52" s="18"/>
      <c r="UH52" s="18"/>
      <c r="UI52" s="18"/>
      <c r="UJ52" s="18"/>
      <c r="UK52" s="18"/>
      <c r="UL52" s="18"/>
      <c r="UM52" s="18"/>
      <c r="UN52" s="18"/>
      <c r="UO52" s="18"/>
      <c r="UP52" s="18"/>
      <c r="UQ52" s="18"/>
      <c r="UR52" s="18"/>
      <c r="US52" s="18"/>
      <c r="UT52" s="18"/>
      <c r="UU52" s="18"/>
      <c r="UV52" s="18"/>
      <c r="UW52" s="18"/>
      <c r="UX52" s="18"/>
      <c r="UY52" s="18"/>
      <c r="UZ52" s="18"/>
      <c r="VA52" s="18"/>
      <c r="VB52" s="18"/>
      <c r="VC52" s="18"/>
      <c r="VD52" s="18"/>
      <c r="VE52" s="18"/>
      <c r="VF52" s="18"/>
      <c r="VG52" s="18"/>
      <c r="VH52" s="18"/>
      <c r="VI52" s="18"/>
      <c r="VJ52" s="18"/>
      <c r="VK52" s="18"/>
      <c r="VL52" s="18"/>
      <c r="VM52" s="18"/>
      <c r="VN52" s="18"/>
      <c r="VO52" s="18"/>
      <c r="VP52" s="18"/>
      <c r="VQ52" s="18"/>
      <c r="VR52" s="18"/>
      <c r="VS52" s="18"/>
      <c r="VT52" s="18"/>
      <c r="VU52" s="18"/>
      <c r="VV52" s="18"/>
      <c r="VW52" s="18"/>
      <c r="VX52" s="18"/>
      <c r="VY52" s="18"/>
      <c r="VZ52" s="18"/>
      <c r="WA52" s="18"/>
      <c r="WB52" s="18"/>
      <c r="WC52" s="18"/>
      <c r="WD52" s="18"/>
      <c r="WE52" s="18"/>
      <c r="WF52" s="18"/>
      <c r="WG52" s="18"/>
      <c r="WH52" s="18"/>
      <c r="WI52" s="18"/>
      <c r="WJ52" s="18"/>
      <c r="WK52" s="18"/>
      <c r="WL52" s="18"/>
      <c r="WM52" s="18"/>
      <c r="WN52" s="18"/>
      <c r="WO52" s="18"/>
      <c r="WP52" s="18"/>
      <c r="WQ52" s="18"/>
      <c r="WR52" s="18"/>
      <c r="WS52" s="18"/>
      <c r="WT52" s="18"/>
      <c r="WU52" s="18"/>
      <c r="WV52" s="18"/>
      <c r="WW52" s="18"/>
      <c r="WX52" s="18"/>
      <c r="WY52" s="18"/>
      <c r="WZ52" s="18"/>
      <c r="XA52" s="18"/>
      <c r="XB52" s="18"/>
      <c r="XC52" s="18"/>
      <c r="XD52" s="18"/>
      <c r="XE52" s="18"/>
      <c r="XF52" s="18"/>
      <c r="XG52" s="18"/>
      <c r="XH52" s="18"/>
      <c r="XI52" s="18"/>
      <c r="XJ52" s="18"/>
      <c r="XK52" s="18"/>
      <c r="XL52" s="18"/>
      <c r="XM52" s="18"/>
      <c r="XN52" s="18"/>
      <c r="XO52" s="18"/>
      <c r="XP52" s="18"/>
      <c r="XQ52" s="18"/>
      <c r="XR52" s="18"/>
      <c r="XS52" s="18"/>
      <c r="XT52" s="18"/>
      <c r="XU52" s="18"/>
      <c r="XV52" s="18"/>
      <c r="XW52" s="18"/>
      <c r="XX52" s="18"/>
      <c r="XY52" s="18"/>
      <c r="XZ52" s="18"/>
      <c r="YA52" s="18"/>
      <c r="YB52" s="18"/>
      <c r="YC52" s="18"/>
      <c r="YD52" s="18"/>
      <c r="YE52" s="18"/>
      <c r="YF52" s="18"/>
      <c r="YG52" s="18"/>
      <c r="YH52" s="18"/>
      <c r="YI52" s="18"/>
      <c r="YJ52" s="18"/>
      <c r="YK52" s="18"/>
      <c r="YL52" s="18"/>
      <c r="YM52" s="18"/>
      <c r="YN52" s="18"/>
      <c r="YO52" s="18"/>
      <c r="YP52" s="18"/>
      <c r="YQ52" s="18"/>
      <c r="YR52" s="18"/>
      <c r="YS52" s="18"/>
      <c r="YT52" s="18"/>
      <c r="YU52" s="18"/>
      <c r="YV52" s="18"/>
      <c r="YW52" s="18"/>
      <c r="YX52" s="18"/>
      <c r="YY52" s="18"/>
      <c r="YZ52" s="18"/>
      <c r="ZA52" s="18"/>
      <c r="ZB52" s="18"/>
      <c r="ZC52" s="18"/>
      <c r="ZD52" s="18"/>
      <c r="ZE52" s="18"/>
      <c r="ZF52" s="18"/>
      <c r="ZG52" s="18"/>
      <c r="ZH52" s="18"/>
      <c r="ZI52" s="18"/>
      <c r="ZJ52" s="18"/>
      <c r="ZK52" s="18"/>
      <c r="ZL52" s="18"/>
      <c r="ZM52" s="18"/>
      <c r="ZN52" s="18"/>
      <c r="ZO52" s="18"/>
      <c r="ZP52" s="18"/>
      <c r="ZQ52" s="18"/>
      <c r="ZR52" s="18"/>
      <c r="ZS52" s="18"/>
      <c r="ZT52" s="18"/>
      <c r="ZU52" s="18"/>
      <c r="ZV52" s="18"/>
      <c r="ZW52" s="18"/>
      <c r="ZX52" s="18"/>
      <c r="ZY52" s="18"/>
      <c r="ZZ52" s="18"/>
      <c r="AAA52" s="18"/>
      <c r="AAB52" s="18"/>
      <c r="AAC52" s="18"/>
      <c r="AAD52" s="18"/>
    </row>
    <row r="53" spans="1:706" s="68" customFormat="1" ht="15" customHeight="1" x14ac:dyDescent="0.2">
      <c r="A53" s="79"/>
      <c r="B53" s="76"/>
      <c r="C53" s="23" t="s">
        <v>4</v>
      </c>
      <c r="D53" s="31">
        <f>E53+F53+G53+H53+I53+J53</f>
        <v>0</v>
      </c>
      <c r="E53" s="23"/>
      <c r="F53" s="23"/>
      <c r="G53" s="23"/>
      <c r="H53" s="23"/>
      <c r="I53" s="23"/>
      <c r="J53" s="23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  <c r="IS53" s="18"/>
      <c r="IT53" s="18"/>
      <c r="IU53" s="18"/>
      <c r="IV53" s="18"/>
      <c r="IW53" s="18"/>
      <c r="IX53" s="18"/>
      <c r="IY53" s="18"/>
      <c r="IZ53" s="18"/>
      <c r="JA53" s="18"/>
      <c r="JB53" s="18"/>
      <c r="JC53" s="18"/>
      <c r="JD53" s="18"/>
      <c r="JE53" s="18"/>
      <c r="JF53" s="18"/>
      <c r="JG53" s="18"/>
      <c r="JH53" s="18"/>
      <c r="JI53" s="18"/>
      <c r="JJ53" s="18"/>
      <c r="JK53" s="18"/>
      <c r="JL53" s="18"/>
      <c r="JM53" s="18"/>
      <c r="JN53" s="18"/>
      <c r="JO53" s="18"/>
      <c r="JP53" s="18"/>
      <c r="JQ53" s="18"/>
      <c r="JR53" s="18"/>
      <c r="JS53" s="18"/>
      <c r="JT53" s="18"/>
      <c r="JU53" s="18"/>
      <c r="JV53" s="18"/>
      <c r="JW53" s="18"/>
      <c r="JX53" s="18"/>
      <c r="JY53" s="18"/>
      <c r="JZ53" s="18"/>
      <c r="KA53" s="18"/>
      <c r="KB53" s="18"/>
      <c r="KC53" s="18"/>
      <c r="KD53" s="18"/>
      <c r="KE53" s="18"/>
      <c r="KF53" s="18"/>
      <c r="KG53" s="18"/>
      <c r="KH53" s="18"/>
      <c r="KI53" s="18"/>
      <c r="KJ53" s="18"/>
      <c r="KK53" s="18"/>
      <c r="KL53" s="18"/>
      <c r="KM53" s="18"/>
      <c r="KN53" s="18"/>
      <c r="KO53" s="18"/>
      <c r="KP53" s="18"/>
      <c r="KQ53" s="18"/>
      <c r="KR53" s="18"/>
      <c r="KS53" s="18"/>
      <c r="KT53" s="18"/>
      <c r="KU53" s="18"/>
      <c r="KV53" s="18"/>
      <c r="KW53" s="18"/>
      <c r="KX53" s="18"/>
      <c r="KY53" s="18"/>
      <c r="KZ53" s="18"/>
      <c r="LA53" s="18"/>
      <c r="LB53" s="18"/>
      <c r="LC53" s="18"/>
      <c r="LD53" s="18"/>
      <c r="LE53" s="18"/>
      <c r="LF53" s="18"/>
      <c r="LG53" s="18"/>
      <c r="LH53" s="18"/>
      <c r="LI53" s="18"/>
      <c r="LJ53" s="18"/>
      <c r="LK53" s="18"/>
      <c r="LL53" s="18"/>
      <c r="LM53" s="18"/>
      <c r="LN53" s="18"/>
      <c r="LO53" s="18"/>
      <c r="LP53" s="18"/>
      <c r="LQ53" s="18"/>
      <c r="LR53" s="18"/>
      <c r="LS53" s="18"/>
      <c r="LT53" s="18"/>
      <c r="LU53" s="18"/>
      <c r="LV53" s="18"/>
      <c r="LW53" s="18"/>
      <c r="LX53" s="18"/>
      <c r="LY53" s="18"/>
      <c r="LZ53" s="18"/>
      <c r="MA53" s="18"/>
      <c r="MB53" s="18"/>
      <c r="MC53" s="18"/>
      <c r="MD53" s="18"/>
      <c r="ME53" s="18"/>
      <c r="MF53" s="18"/>
      <c r="MG53" s="18"/>
      <c r="MH53" s="18"/>
      <c r="MI53" s="18"/>
      <c r="MJ53" s="18"/>
      <c r="MK53" s="18"/>
      <c r="ML53" s="18"/>
      <c r="MM53" s="18"/>
      <c r="MN53" s="18"/>
      <c r="MO53" s="18"/>
      <c r="MP53" s="18"/>
      <c r="MQ53" s="18"/>
      <c r="MR53" s="18"/>
      <c r="MS53" s="18"/>
      <c r="MT53" s="18"/>
      <c r="MU53" s="18"/>
      <c r="MV53" s="18"/>
      <c r="MW53" s="18"/>
      <c r="MX53" s="18"/>
      <c r="MY53" s="18"/>
      <c r="MZ53" s="18"/>
      <c r="NA53" s="18"/>
      <c r="NB53" s="18"/>
      <c r="NC53" s="18"/>
      <c r="ND53" s="18"/>
      <c r="NE53" s="18"/>
      <c r="NF53" s="18"/>
      <c r="NG53" s="18"/>
      <c r="NH53" s="18"/>
      <c r="NI53" s="18"/>
      <c r="NJ53" s="18"/>
      <c r="NK53" s="18"/>
      <c r="NL53" s="18"/>
      <c r="NM53" s="18"/>
      <c r="NN53" s="18"/>
      <c r="NO53" s="18"/>
      <c r="NP53" s="18"/>
      <c r="NQ53" s="18"/>
      <c r="NR53" s="18"/>
      <c r="NS53" s="18"/>
      <c r="NT53" s="18"/>
      <c r="NU53" s="18"/>
      <c r="NV53" s="18"/>
      <c r="NW53" s="18"/>
      <c r="NX53" s="18"/>
      <c r="NY53" s="18"/>
      <c r="NZ53" s="18"/>
      <c r="OA53" s="18"/>
      <c r="OB53" s="18"/>
      <c r="OC53" s="18"/>
      <c r="OD53" s="18"/>
      <c r="OE53" s="18"/>
      <c r="OF53" s="18"/>
      <c r="OG53" s="18"/>
      <c r="OH53" s="18"/>
      <c r="OI53" s="18"/>
      <c r="OJ53" s="18"/>
      <c r="OK53" s="18"/>
      <c r="OL53" s="18"/>
      <c r="OM53" s="18"/>
      <c r="ON53" s="18"/>
      <c r="OO53" s="18"/>
      <c r="OP53" s="18"/>
      <c r="OQ53" s="18"/>
      <c r="OR53" s="18"/>
      <c r="OS53" s="18"/>
      <c r="OT53" s="18"/>
      <c r="OU53" s="18"/>
      <c r="OV53" s="18"/>
      <c r="OW53" s="18"/>
      <c r="OX53" s="18"/>
      <c r="OY53" s="18"/>
      <c r="OZ53" s="18"/>
      <c r="PA53" s="18"/>
      <c r="PB53" s="18"/>
      <c r="PC53" s="18"/>
      <c r="PD53" s="18"/>
      <c r="PE53" s="18"/>
      <c r="PF53" s="18"/>
      <c r="PG53" s="18"/>
      <c r="PH53" s="18"/>
      <c r="PI53" s="18"/>
      <c r="PJ53" s="18"/>
      <c r="PK53" s="18"/>
      <c r="PL53" s="18"/>
      <c r="PM53" s="18"/>
      <c r="PN53" s="18"/>
      <c r="PO53" s="18"/>
      <c r="PP53" s="18"/>
      <c r="PQ53" s="18"/>
      <c r="PR53" s="18"/>
      <c r="PS53" s="18"/>
      <c r="PT53" s="18"/>
      <c r="PU53" s="18"/>
      <c r="PV53" s="18"/>
      <c r="PW53" s="18"/>
      <c r="PX53" s="18"/>
      <c r="PY53" s="18"/>
      <c r="PZ53" s="18"/>
      <c r="QA53" s="18"/>
      <c r="QB53" s="18"/>
      <c r="QC53" s="18"/>
      <c r="QD53" s="18"/>
      <c r="QE53" s="18"/>
      <c r="QF53" s="18"/>
      <c r="QG53" s="18"/>
      <c r="QH53" s="18"/>
      <c r="QI53" s="18"/>
      <c r="QJ53" s="18"/>
      <c r="QK53" s="18"/>
      <c r="QL53" s="18"/>
      <c r="QM53" s="18"/>
      <c r="QN53" s="18"/>
      <c r="QO53" s="18"/>
      <c r="QP53" s="18"/>
      <c r="QQ53" s="18"/>
      <c r="QR53" s="18"/>
      <c r="QS53" s="18"/>
      <c r="QT53" s="18"/>
      <c r="QU53" s="18"/>
      <c r="QV53" s="18"/>
      <c r="QW53" s="18"/>
      <c r="QX53" s="18"/>
      <c r="QY53" s="18"/>
      <c r="QZ53" s="18"/>
      <c r="RA53" s="18"/>
      <c r="RB53" s="18"/>
      <c r="RC53" s="18"/>
      <c r="RD53" s="18"/>
      <c r="RE53" s="18"/>
      <c r="RF53" s="18"/>
      <c r="RG53" s="18"/>
      <c r="RH53" s="18"/>
      <c r="RI53" s="18"/>
      <c r="RJ53" s="18"/>
      <c r="RK53" s="18"/>
      <c r="RL53" s="18"/>
      <c r="RM53" s="18"/>
      <c r="RN53" s="18"/>
      <c r="RO53" s="18"/>
      <c r="RP53" s="18"/>
      <c r="RQ53" s="18"/>
      <c r="RR53" s="18"/>
      <c r="RS53" s="18"/>
      <c r="RT53" s="18"/>
      <c r="RU53" s="18"/>
      <c r="RV53" s="18"/>
      <c r="RW53" s="18"/>
      <c r="RX53" s="18"/>
      <c r="RY53" s="18"/>
      <c r="RZ53" s="18"/>
      <c r="SA53" s="18"/>
      <c r="SB53" s="18"/>
      <c r="SC53" s="18"/>
      <c r="SD53" s="18"/>
      <c r="SE53" s="18"/>
      <c r="SF53" s="18"/>
      <c r="SG53" s="18"/>
      <c r="SH53" s="18"/>
      <c r="SI53" s="18"/>
      <c r="SJ53" s="18"/>
      <c r="SK53" s="18"/>
      <c r="SL53" s="18"/>
      <c r="SM53" s="18"/>
      <c r="SN53" s="18"/>
      <c r="SO53" s="18"/>
      <c r="SP53" s="18"/>
      <c r="SQ53" s="18"/>
      <c r="SR53" s="18"/>
      <c r="SS53" s="18"/>
      <c r="ST53" s="18"/>
      <c r="SU53" s="18"/>
      <c r="SV53" s="18"/>
      <c r="SW53" s="18"/>
      <c r="SX53" s="18"/>
      <c r="SY53" s="18"/>
      <c r="SZ53" s="18"/>
      <c r="TA53" s="18"/>
      <c r="TB53" s="18"/>
      <c r="TC53" s="18"/>
      <c r="TD53" s="18"/>
      <c r="TE53" s="18"/>
      <c r="TF53" s="18"/>
      <c r="TG53" s="18"/>
      <c r="TH53" s="18"/>
      <c r="TI53" s="18"/>
      <c r="TJ53" s="18"/>
      <c r="TK53" s="18"/>
      <c r="TL53" s="18"/>
      <c r="TM53" s="18"/>
      <c r="TN53" s="18"/>
      <c r="TO53" s="18"/>
      <c r="TP53" s="18"/>
      <c r="TQ53" s="18"/>
      <c r="TR53" s="18"/>
      <c r="TS53" s="18"/>
      <c r="TT53" s="18"/>
      <c r="TU53" s="18"/>
      <c r="TV53" s="18"/>
      <c r="TW53" s="18"/>
      <c r="TX53" s="18"/>
      <c r="TY53" s="18"/>
      <c r="TZ53" s="18"/>
      <c r="UA53" s="18"/>
      <c r="UB53" s="18"/>
      <c r="UC53" s="18"/>
      <c r="UD53" s="18"/>
      <c r="UE53" s="18"/>
      <c r="UF53" s="18"/>
      <c r="UG53" s="18"/>
      <c r="UH53" s="18"/>
      <c r="UI53" s="18"/>
      <c r="UJ53" s="18"/>
      <c r="UK53" s="18"/>
      <c r="UL53" s="18"/>
      <c r="UM53" s="18"/>
      <c r="UN53" s="18"/>
      <c r="UO53" s="18"/>
      <c r="UP53" s="18"/>
      <c r="UQ53" s="18"/>
      <c r="UR53" s="18"/>
      <c r="US53" s="18"/>
      <c r="UT53" s="18"/>
      <c r="UU53" s="18"/>
      <c r="UV53" s="18"/>
      <c r="UW53" s="18"/>
      <c r="UX53" s="18"/>
      <c r="UY53" s="18"/>
      <c r="UZ53" s="18"/>
      <c r="VA53" s="18"/>
      <c r="VB53" s="18"/>
      <c r="VC53" s="18"/>
      <c r="VD53" s="18"/>
      <c r="VE53" s="18"/>
      <c r="VF53" s="18"/>
      <c r="VG53" s="18"/>
      <c r="VH53" s="18"/>
      <c r="VI53" s="18"/>
      <c r="VJ53" s="18"/>
      <c r="VK53" s="18"/>
      <c r="VL53" s="18"/>
      <c r="VM53" s="18"/>
      <c r="VN53" s="18"/>
      <c r="VO53" s="18"/>
      <c r="VP53" s="18"/>
      <c r="VQ53" s="18"/>
      <c r="VR53" s="18"/>
      <c r="VS53" s="18"/>
      <c r="VT53" s="18"/>
      <c r="VU53" s="18"/>
      <c r="VV53" s="18"/>
      <c r="VW53" s="18"/>
      <c r="VX53" s="18"/>
      <c r="VY53" s="18"/>
      <c r="VZ53" s="18"/>
      <c r="WA53" s="18"/>
      <c r="WB53" s="18"/>
      <c r="WC53" s="18"/>
      <c r="WD53" s="18"/>
      <c r="WE53" s="18"/>
      <c r="WF53" s="18"/>
      <c r="WG53" s="18"/>
      <c r="WH53" s="18"/>
      <c r="WI53" s="18"/>
      <c r="WJ53" s="18"/>
      <c r="WK53" s="18"/>
      <c r="WL53" s="18"/>
      <c r="WM53" s="18"/>
      <c r="WN53" s="18"/>
      <c r="WO53" s="18"/>
      <c r="WP53" s="18"/>
      <c r="WQ53" s="18"/>
      <c r="WR53" s="18"/>
      <c r="WS53" s="18"/>
      <c r="WT53" s="18"/>
      <c r="WU53" s="18"/>
      <c r="WV53" s="18"/>
      <c r="WW53" s="18"/>
      <c r="WX53" s="18"/>
      <c r="WY53" s="18"/>
      <c r="WZ53" s="18"/>
      <c r="XA53" s="18"/>
      <c r="XB53" s="18"/>
      <c r="XC53" s="18"/>
      <c r="XD53" s="18"/>
      <c r="XE53" s="18"/>
      <c r="XF53" s="18"/>
      <c r="XG53" s="18"/>
      <c r="XH53" s="18"/>
      <c r="XI53" s="18"/>
      <c r="XJ53" s="18"/>
      <c r="XK53" s="18"/>
      <c r="XL53" s="18"/>
      <c r="XM53" s="18"/>
      <c r="XN53" s="18"/>
      <c r="XO53" s="18"/>
      <c r="XP53" s="18"/>
      <c r="XQ53" s="18"/>
      <c r="XR53" s="18"/>
      <c r="XS53" s="18"/>
      <c r="XT53" s="18"/>
      <c r="XU53" s="18"/>
      <c r="XV53" s="18"/>
      <c r="XW53" s="18"/>
      <c r="XX53" s="18"/>
      <c r="XY53" s="18"/>
      <c r="XZ53" s="18"/>
      <c r="YA53" s="18"/>
      <c r="YB53" s="18"/>
      <c r="YC53" s="18"/>
      <c r="YD53" s="18"/>
      <c r="YE53" s="18"/>
      <c r="YF53" s="18"/>
      <c r="YG53" s="18"/>
      <c r="YH53" s="18"/>
      <c r="YI53" s="18"/>
      <c r="YJ53" s="18"/>
      <c r="YK53" s="18"/>
      <c r="YL53" s="18"/>
      <c r="YM53" s="18"/>
      <c r="YN53" s="18"/>
      <c r="YO53" s="18"/>
      <c r="YP53" s="18"/>
      <c r="YQ53" s="18"/>
      <c r="YR53" s="18"/>
      <c r="YS53" s="18"/>
      <c r="YT53" s="18"/>
      <c r="YU53" s="18"/>
      <c r="YV53" s="18"/>
      <c r="YW53" s="18"/>
      <c r="YX53" s="18"/>
      <c r="YY53" s="18"/>
      <c r="YZ53" s="18"/>
      <c r="ZA53" s="18"/>
      <c r="ZB53" s="18"/>
      <c r="ZC53" s="18"/>
      <c r="ZD53" s="18"/>
      <c r="ZE53" s="18"/>
      <c r="ZF53" s="18"/>
      <c r="ZG53" s="18"/>
      <c r="ZH53" s="18"/>
      <c r="ZI53" s="18"/>
      <c r="ZJ53" s="18"/>
      <c r="ZK53" s="18"/>
      <c r="ZL53" s="18"/>
      <c r="ZM53" s="18"/>
      <c r="ZN53" s="18"/>
      <c r="ZO53" s="18"/>
      <c r="ZP53" s="18"/>
      <c r="ZQ53" s="18"/>
      <c r="ZR53" s="18"/>
      <c r="ZS53" s="18"/>
      <c r="ZT53" s="18"/>
      <c r="ZU53" s="18"/>
      <c r="ZV53" s="18"/>
      <c r="ZW53" s="18"/>
      <c r="ZX53" s="18"/>
      <c r="ZY53" s="18"/>
      <c r="ZZ53" s="18"/>
      <c r="AAA53" s="18"/>
      <c r="AAB53" s="18"/>
      <c r="AAC53" s="18"/>
      <c r="AAD53" s="18"/>
    </row>
    <row r="54" spans="1:706" s="14" customFormat="1" ht="18.600000000000001" customHeight="1" x14ac:dyDescent="0.2">
      <c r="A54" s="7"/>
      <c r="B54" s="76" t="s">
        <v>75</v>
      </c>
      <c r="C54" s="22" t="s">
        <v>1</v>
      </c>
      <c r="D54" s="30">
        <f>+E54+F54+G54+H54+I54+J54</f>
        <v>1082</v>
      </c>
      <c r="E54" s="22">
        <f t="shared" ref="E54:J54" si="20">E55+E56+E57</f>
        <v>1082</v>
      </c>
      <c r="F54" s="22">
        <f t="shared" si="20"/>
        <v>0</v>
      </c>
      <c r="G54" s="22">
        <f t="shared" si="20"/>
        <v>0</v>
      </c>
      <c r="H54" s="22">
        <f t="shared" si="20"/>
        <v>0</v>
      </c>
      <c r="I54" s="22">
        <f t="shared" si="20"/>
        <v>0</v>
      </c>
      <c r="J54" s="22">
        <f t="shared" si="20"/>
        <v>0</v>
      </c>
    </row>
    <row r="55" spans="1:706" s="14" customFormat="1" ht="18.600000000000001" customHeight="1" x14ac:dyDescent="0.2">
      <c r="A55" s="7"/>
      <c r="B55" s="76"/>
      <c r="C55" s="23" t="s">
        <v>2</v>
      </c>
      <c r="D55" s="31">
        <f>SUM(D50:D54)</f>
        <v>3289.54</v>
      </c>
      <c r="E55" s="23">
        <v>1082</v>
      </c>
      <c r="F55" s="23"/>
      <c r="G55" s="23"/>
      <c r="H55" s="23"/>
      <c r="I55" s="23"/>
      <c r="J55" s="23"/>
    </row>
    <row r="56" spans="1:706" s="14" customFormat="1" ht="18.600000000000001" customHeight="1" x14ac:dyDescent="0.2">
      <c r="A56" s="7"/>
      <c r="B56" s="76"/>
      <c r="C56" s="23" t="s">
        <v>3</v>
      </c>
      <c r="D56" s="31">
        <f>E56+F56+G56+H56+I56+J56</f>
        <v>0</v>
      </c>
      <c r="E56" s="23"/>
      <c r="F56" s="23"/>
      <c r="G56" s="23"/>
      <c r="H56" s="23"/>
      <c r="I56" s="23"/>
      <c r="J56" s="23"/>
    </row>
    <row r="57" spans="1:706" s="14" customFormat="1" ht="18.600000000000001" customHeight="1" x14ac:dyDescent="0.2">
      <c r="A57" s="7"/>
      <c r="B57" s="76"/>
      <c r="C57" s="23" t="s">
        <v>4</v>
      </c>
      <c r="D57" s="31">
        <f>E57+F57+G57+H57+I57+J57</f>
        <v>0</v>
      </c>
      <c r="E57" s="23"/>
      <c r="F57" s="23"/>
      <c r="G57" s="23"/>
      <c r="H57" s="23"/>
      <c r="I57" s="23"/>
      <c r="J57" s="23"/>
    </row>
    <row r="58" spans="1:706" s="14" customFormat="1" ht="18.600000000000001" customHeight="1" x14ac:dyDescent="0.2">
      <c r="A58" s="7"/>
      <c r="B58" s="76" t="s">
        <v>105</v>
      </c>
      <c r="C58" s="22" t="s">
        <v>1</v>
      </c>
      <c r="D58" s="30">
        <v>842.67</v>
      </c>
      <c r="E58" s="23"/>
      <c r="F58" s="23">
        <v>0</v>
      </c>
      <c r="G58" s="23"/>
      <c r="H58" s="23"/>
      <c r="I58" s="23"/>
      <c r="J58" s="23"/>
    </row>
    <row r="59" spans="1:706" s="14" customFormat="1" ht="16.5" customHeight="1" x14ac:dyDescent="0.2">
      <c r="A59" s="7"/>
      <c r="B59" s="76"/>
      <c r="C59" s="23" t="s">
        <v>2</v>
      </c>
      <c r="D59" s="31">
        <f>E59+F59+G59+H59+I59+J59</f>
        <v>0</v>
      </c>
      <c r="E59" s="23"/>
      <c r="F59" s="23"/>
      <c r="G59" s="23"/>
      <c r="H59" s="23"/>
      <c r="I59" s="23"/>
      <c r="J59" s="23"/>
    </row>
    <row r="60" spans="1:706" s="14" customFormat="1" ht="14.25" customHeight="1" x14ac:dyDescent="0.2">
      <c r="A60" s="7"/>
      <c r="B60" s="76"/>
      <c r="C60" s="23" t="s">
        <v>3</v>
      </c>
      <c r="D60" s="31">
        <v>842.67</v>
      </c>
      <c r="E60" s="23"/>
      <c r="F60" s="23"/>
      <c r="G60" s="23"/>
      <c r="H60" s="23"/>
      <c r="I60" s="23"/>
      <c r="J60" s="23"/>
    </row>
    <row r="61" spans="1:706" s="14" customFormat="1" ht="32.25" customHeight="1" x14ac:dyDescent="0.2">
      <c r="A61" s="7"/>
      <c r="B61" s="76"/>
      <c r="C61" s="23" t="s">
        <v>4</v>
      </c>
      <c r="D61" s="31">
        <f>E61+F61+G61+H61+I61+J61</f>
        <v>0</v>
      </c>
      <c r="E61" s="23"/>
      <c r="F61" s="23"/>
      <c r="G61" s="23"/>
      <c r="H61" s="23"/>
      <c r="I61" s="23"/>
      <c r="J61" s="23"/>
    </row>
    <row r="62" spans="1:706" s="14" customFormat="1" ht="14.25" customHeight="1" x14ac:dyDescent="0.2">
      <c r="A62" s="7"/>
      <c r="B62" s="76" t="s">
        <v>110</v>
      </c>
      <c r="C62" s="22" t="s">
        <v>1</v>
      </c>
      <c r="D62" s="30">
        <f>E62+F62+G62+H62+I62+J62</f>
        <v>8359.01</v>
      </c>
      <c r="E62" s="26">
        <v>0</v>
      </c>
      <c r="F62" s="26">
        <v>8359.01</v>
      </c>
      <c r="G62" s="26">
        <v>0</v>
      </c>
      <c r="H62" s="26">
        <v>0</v>
      </c>
      <c r="I62" s="26">
        <v>0</v>
      </c>
      <c r="J62" s="26">
        <v>0</v>
      </c>
    </row>
    <row r="63" spans="1:706" s="14" customFormat="1" ht="35.25" customHeight="1" x14ac:dyDescent="0.2">
      <c r="A63" s="7"/>
      <c r="B63" s="76"/>
      <c r="C63" s="23" t="s">
        <v>2</v>
      </c>
      <c r="D63" s="31">
        <f>E63+F63+G63+H63+I63+J63</f>
        <v>0</v>
      </c>
      <c r="E63" s="23"/>
      <c r="F63" s="23"/>
      <c r="G63" s="23"/>
      <c r="H63" s="23"/>
      <c r="I63" s="23"/>
      <c r="J63" s="23"/>
    </row>
    <row r="64" spans="1:706" s="14" customFormat="1" ht="15" customHeight="1" x14ac:dyDescent="0.2">
      <c r="A64" s="7"/>
      <c r="B64" s="76"/>
      <c r="C64" s="23" t="s">
        <v>3</v>
      </c>
      <c r="D64" s="31">
        <f>E64+F64+G64+H64+I64+J64</f>
        <v>8359.01</v>
      </c>
      <c r="E64" s="23"/>
      <c r="F64" s="23">
        <v>8359.01</v>
      </c>
      <c r="G64" s="23"/>
      <c r="H64" s="23"/>
      <c r="I64" s="23"/>
      <c r="J64" s="23"/>
    </row>
    <row r="65" spans="1:10" s="14" customFormat="1" ht="15" customHeight="1" x14ac:dyDescent="0.2">
      <c r="A65" s="7"/>
      <c r="B65" s="76"/>
      <c r="C65" s="23" t="s">
        <v>4</v>
      </c>
      <c r="D65" s="31">
        <f>E65+F65+G65+H65+I65+J65</f>
        <v>0</v>
      </c>
      <c r="E65" s="23"/>
      <c r="F65" s="23"/>
      <c r="G65" s="23"/>
      <c r="H65" s="23"/>
      <c r="I65" s="23"/>
      <c r="J65" s="23"/>
    </row>
    <row r="66" spans="1:10" s="14" customFormat="1" ht="15" customHeight="1" x14ac:dyDescent="0.2">
      <c r="A66" s="7"/>
      <c r="B66" s="83" t="s">
        <v>107</v>
      </c>
      <c r="C66" s="22" t="s">
        <v>1</v>
      </c>
      <c r="D66" s="30">
        <f>+E66+F66+G66+H66+I66+J66</f>
        <v>125.13500000000001</v>
      </c>
      <c r="E66" s="26">
        <v>0</v>
      </c>
      <c r="F66" s="26">
        <v>125.13500000000001</v>
      </c>
      <c r="G66" s="26">
        <v>0</v>
      </c>
      <c r="H66" s="26">
        <v>0</v>
      </c>
      <c r="I66" s="26">
        <v>0</v>
      </c>
      <c r="J66" s="26">
        <v>0</v>
      </c>
    </row>
    <row r="67" spans="1:10" s="14" customFormat="1" ht="15" customHeight="1" x14ac:dyDescent="0.2">
      <c r="A67" s="7"/>
      <c r="B67" s="83"/>
      <c r="C67" s="22" t="s">
        <v>2</v>
      </c>
      <c r="D67" s="30"/>
      <c r="E67" s="26"/>
      <c r="F67" s="26"/>
      <c r="G67" s="26"/>
      <c r="H67" s="26"/>
      <c r="I67" s="26"/>
      <c r="J67" s="26"/>
    </row>
    <row r="68" spans="1:10" s="14" customFormat="1" ht="15" customHeight="1" x14ac:dyDescent="0.2">
      <c r="A68" s="7"/>
      <c r="B68" s="83"/>
      <c r="C68" s="22" t="s">
        <v>3</v>
      </c>
      <c r="D68" s="30">
        <f>E68+F68+G68+H68+I68+J68</f>
        <v>125.14</v>
      </c>
      <c r="E68" s="26"/>
      <c r="F68" s="26">
        <v>125.14</v>
      </c>
      <c r="G68" s="26"/>
      <c r="H68" s="26"/>
      <c r="I68" s="26"/>
      <c r="J68" s="26"/>
    </row>
    <row r="69" spans="1:10" s="14" customFormat="1" ht="15" customHeight="1" x14ac:dyDescent="0.2">
      <c r="A69" s="7"/>
      <c r="B69" s="83"/>
      <c r="C69" s="22" t="s">
        <v>4</v>
      </c>
      <c r="D69" s="30"/>
      <c r="E69" s="26"/>
      <c r="F69" s="26"/>
      <c r="G69" s="26"/>
      <c r="H69" s="26"/>
      <c r="I69" s="26"/>
      <c r="J69" s="26"/>
    </row>
    <row r="70" spans="1:10" s="14" customFormat="1" ht="15" customHeight="1" x14ac:dyDescent="0.2">
      <c r="A70" s="7"/>
      <c r="B70" s="84" t="s">
        <v>71</v>
      </c>
      <c r="C70" s="22" t="s">
        <v>1</v>
      </c>
      <c r="D70" s="30">
        <f>E70+F70+G70+H70+I70+J70</f>
        <v>10669.915000000001</v>
      </c>
      <c r="E70" s="26">
        <f>E66+E62+E58+E54+E50</f>
        <v>1099.17</v>
      </c>
      <c r="F70" s="26">
        <f>F66+F62+F58+F54+F50</f>
        <v>9570.7450000000008</v>
      </c>
      <c r="G70" s="26">
        <f>G66+G62+G58+G54+G50</f>
        <v>0</v>
      </c>
      <c r="H70" s="26">
        <f>H66+H62+H58+H54+H50</f>
        <v>0</v>
      </c>
      <c r="I70" s="26">
        <f>+I66+I62+I58+I54+I50</f>
        <v>0</v>
      </c>
      <c r="J70" s="26">
        <f>+J66+J62+J58+J54+J50</f>
        <v>0</v>
      </c>
    </row>
    <row r="71" spans="1:10" s="14" customFormat="1" ht="12.75" x14ac:dyDescent="0.2">
      <c r="A71" s="7"/>
      <c r="B71" s="84"/>
      <c r="C71" s="22" t="s">
        <v>2</v>
      </c>
      <c r="D71" s="31">
        <f>E71+F71+G71+H71+I71+J71</f>
        <v>1082</v>
      </c>
      <c r="E71" s="23">
        <f>E63+E59+E55+E51</f>
        <v>1082</v>
      </c>
      <c r="F71" s="23">
        <f>F63+F59+F55+F51</f>
        <v>0</v>
      </c>
      <c r="G71" s="23">
        <f>G63+G60</f>
        <v>0</v>
      </c>
      <c r="H71" s="23">
        <f>H63+H59+H55+H51</f>
        <v>0</v>
      </c>
      <c r="I71" s="23">
        <f>I63+I59+I55+I51</f>
        <v>0</v>
      </c>
      <c r="J71" s="23">
        <f>J63+J59+J55+J51</f>
        <v>0</v>
      </c>
    </row>
    <row r="72" spans="1:10" s="14" customFormat="1" ht="22.9" customHeight="1" x14ac:dyDescent="0.2">
      <c r="A72" s="7"/>
      <c r="B72" s="84"/>
      <c r="C72" s="22" t="s">
        <v>3</v>
      </c>
      <c r="D72" s="31">
        <f>E72+F72+G72+H72+I72+J72</f>
        <v>9587.92</v>
      </c>
      <c r="E72" s="23">
        <f>E64+E60+E56+E52</f>
        <v>17.170000000000002</v>
      </c>
      <c r="F72" s="28">
        <f>F68+F64+F60+F56+F52</f>
        <v>9570.75</v>
      </c>
      <c r="G72" s="23">
        <f>G64+G60+G56+G52</f>
        <v>0</v>
      </c>
      <c r="H72" s="23">
        <f>H64+H60+H56+H52</f>
        <v>0</v>
      </c>
      <c r="I72" s="23">
        <f>I64+I60+I56+I52</f>
        <v>0</v>
      </c>
      <c r="J72" s="23">
        <f>J65+J60+J56+J52</f>
        <v>0</v>
      </c>
    </row>
    <row r="73" spans="1:10" s="14" customFormat="1" ht="22.9" customHeight="1" x14ac:dyDescent="0.2">
      <c r="A73" s="7"/>
      <c r="B73" s="84"/>
      <c r="C73" s="22" t="s">
        <v>4</v>
      </c>
      <c r="D73" s="31">
        <f>E73+F73+G73+H73+I73+J73</f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</row>
    <row r="74" spans="1:10" s="14" customFormat="1" ht="22.9" customHeight="1" x14ac:dyDescent="0.2">
      <c r="A74" s="7"/>
      <c r="B74" s="84"/>
      <c r="C74" s="32"/>
      <c r="D74" s="32"/>
      <c r="E74" s="32"/>
      <c r="F74" s="33"/>
      <c r="G74" s="33"/>
      <c r="H74" s="33"/>
      <c r="I74" s="33"/>
      <c r="J74" s="33"/>
    </row>
    <row r="75" spans="1:10" s="14" customFormat="1" ht="38.25" customHeight="1" x14ac:dyDescent="0.2">
      <c r="A75" s="7"/>
      <c r="B75" s="84" t="s">
        <v>88</v>
      </c>
      <c r="C75" s="84"/>
      <c r="D75" s="84"/>
      <c r="E75" s="84"/>
      <c r="F75" s="84"/>
      <c r="G75" s="84"/>
      <c r="H75" s="84"/>
      <c r="I75" s="84"/>
      <c r="J75" s="84"/>
    </row>
    <row r="76" spans="1:10" s="14" customFormat="1" ht="12.75" x14ac:dyDescent="0.2">
      <c r="A76" s="7"/>
      <c r="B76" s="85" t="s">
        <v>93</v>
      </c>
      <c r="C76" s="35" t="s">
        <v>1</v>
      </c>
      <c r="D76" s="30">
        <f>E76+F76+G76+H76+I76+J76</f>
        <v>0</v>
      </c>
      <c r="E76" s="32">
        <f t="shared" ref="E76:J76" si="21">E77+E78+E79</f>
        <v>0</v>
      </c>
      <c r="F76" s="32">
        <f t="shared" si="21"/>
        <v>0</v>
      </c>
      <c r="G76" s="32">
        <f t="shared" si="21"/>
        <v>0</v>
      </c>
      <c r="H76" s="32">
        <f t="shared" si="21"/>
        <v>0</v>
      </c>
      <c r="I76" s="32">
        <f t="shared" si="21"/>
        <v>0</v>
      </c>
      <c r="J76" s="32">
        <f t="shared" si="21"/>
        <v>0</v>
      </c>
    </row>
    <row r="77" spans="1:10" s="14" customFormat="1" ht="12.75" x14ac:dyDescent="0.2">
      <c r="A77" s="7"/>
      <c r="B77" s="76"/>
      <c r="C77" s="36" t="s">
        <v>2</v>
      </c>
      <c r="D77" s="31">
        <f>E77+F77+G77+H77+I77+J77</f>
        <v>0</v>
      </c>
      <c r="E77" s="33"/>
      <c r="F77" s="33"/>
      <c r="G77" s="33"/>
      <c r="H77" s="33"/>
      <c r="I77" s="33"/>
      <c r="J77" s="33"/>
    </row>
    <row r="78" spans="1:10" s="14" customFormat="1" ht="12.75" x14ac:dyDescent="0.2">
      <c r="A78" s="7"/>
      <c r="B78" s="76"/>
      <c r="C78" s="36" t="s">
        <v>3</v>
      </c>
      <c r="D78" s="31">
        <f>E78+F78+G78+H78+J78</f>
        <v>0</v>
      </c>
      <c r="E78" s="33">
        <v>0</v>
      </c>
      <c r="F78" s="33"/>
      <c r="G78" s="33"/>
      <c r="H78" s="33"/>
      <c r="I78" s="33"/>
      <c r="J78" s="33"/>
    </row>
    <row r="79" spans="1:10" s="14" customFormat="1" ht="53.25" customHeight="1" x14ac:dyDescent="0.2">
      <c r="A79" s="7"/>
      <c r="B79" s="76"/>
      <c r="C79" s="36" t="s">
        <v>4</v>
      </c>
      <c r="D79" s="31">
        <f>E79+F79+G79+H79+I79+J79</f>
        <v>0</v>
      </c>
      <c r="E79" s="33"/>
      <c r="F79" s="33"/>
      <c r="G79" s="33"/>
      <c r="H79" s="33"/>
      <c r="I79" s="33"/>
      <c r="J79" s="33"/>
    </row>
    <row r="80" spans="1:10" s="14" customFormat="1" ht="15" customHeight="1" x14ac:dyDescent="0.2">
      <c r="A80" s="7"/>
      <c r="B80" s="84" t="s">
        <v>71</v>
      </c>
      <c r="C80" s="35" t="s">
        <v>1</v>
      </c>
      <c r="D80" s="30">
        <f>E80+F80+G80+H80+I80+J80</f>
        <v>0</v>
      </c>
      <c r="E80" s="34">
        <f t="shared" ref="E80" si="22">E76</f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</row>
    <row r="81" spans="1:10" s="14" customFormat="1" ht="15" customHeight="1" x14ac:dyDescent="0.2">
      <c r="A81" s="7"/>
      <c r="B81" s="84"/>
      <c r="C81" s="35" t="s">
        <v>2</v>
      </c>
      <c r="D81" s="31">
        <f>E81+F81+G81+H81+I81+J81</f>
        <v>0</v>
      </c>
      <c r="E81" s="37">
        <f t="shared" ref="E81" si="23">E77</f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</row>
    <row r="82" spans="1:10" s="14" customFormat="1" ht="32.25" customHeight="1" x14ac:dyDescent="0.2">
      <c r="A82" s="7"/>
      <c r="B82" s="84"/>
      <c r="C82" s="35" t="s">
        <v>3</v>
      </c>
      <c r="D82" s="31">
        <f>E82+F82+G82+I82+H82+J82</f>
        <v>0</v>
      </c>
      <c r="E82" s="37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</row>
    <row r="83" spans="1:10" s="14" customFormat="1" ht="15" customHeight="1" x14ac:dyDescent="0.2">
      <c r="A83" s="7"/>
      <c r="B83" s="84"/>
      <c r="C83" s="35" t="s">
        <v>4</v>
      </c>
      <c r="D83" s="31">
        <f>E83+F83+G83+H83+I83+J83</f>
        <v>0</v>
      </c>
      <c r="E83" s="33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</row>
    <row r="84" spans="1:10" s="14" customFormat="1" ht="15" customHeight="1" x14ac:dyDescent="0.2">
      <c r="A84" s="7"/>
      <c r="B84" s="86" t="s">
        <v>92</v>
      </c>
      <c r="C84" s="86"/>
      <c r="D84" s="86"/>
      <c r="E84" s="86"/>
      <c r="F84" s="86"/>
      <c r="G84" s="86"/>
      <c r="H84" s="86"/>
      <c r="I84" s="86"/>
      <c r="J84" s="86"/>
    </row>
    <row r="85" spans="1:10" s="14" customFormat="1" ht="15" customHeight="1" x14ac:dyDescent="0.2">
      <c r="A85" s="7"/>
      <c r="B85" s="76" t="s">
        <v>65</v>
      </c>
      <c r="C85" s="62" t="s">
        <v>1</v>
      </c>
      <c r="D85" s="62"/>
      <c r="E85" s="62">
        <f t="shared" ref="E85:I85" si="24">E86+E87+E88</f>
        <v>0</v>
      </c>
      <c r="F85" s="62">
        <f t="shared" si="24"/>
        <v>0</v>
      </c>
      <c r="G85" s="62">
        <f t="shared" si="24"/>
        <v>0</v>
      </c>
      <c r="H85" s="62">
        <f t="shared" si="24"/>
        <v>0</v>
      </c>
      <c r="I85" s="62">
        <f t="shared" si="24"/>
        <v>0</v>
      </c>
      <c r="J85" s="62">
        <f>J86+J87+J88</f>
        <v>0</v>
      </c>
    </row>
    <row r="86" spans="1:10" s="14" customFormat="1" ht="15" customHeight="1" x14ac:dyDescent="0.2">
      <c r="A86" s="7"/>
      <c r="B86" s="76"/>
      <c r="C86" s="40" t="s">
        <v>2</v>
      </c>
      <c r="D86" s="40"/>
      <c r="E86" s="40"/>
      <c r="F86" s="40"/>
      <c r="G86" s="40"/>
      <c r="H86" s="40"/>
      <c r="I86" s="40"/>
      <c r="J86" s="40"/>
    </row>
    <row r="87" spans="1:10" s="14" customFormat="1" ht="15" customHeight="1" x14ac:dyDescent="0.2">
      <c r="A87" s="7"/>
      <c r="B87" s="76"/>
      <c r="C87" s="40" t="s">
        <v>3</v>
      </c>
      <c r="D87" s="40">
        <f>E87</f>
        <v>0</v>
      </c>
      <c r="E87" s="40"/>
      <c r="F87" s="40"/>
      <c r="G87" s="40"/>
      <c r="H87" s="40"/>
      <c r="I87" s="40"/>
      <c r="J87" s="40"/>
    </row>
    <row r="88" spans="1:10" s="14" customFormat="1" ht="15" customHeight="1" x14ac:dyDescent="0.2">
      <c r="A88" s="7"/>
      <c r="B88" s="76"/>
      <c r="C88" s="40" t="s">
        <v>4</v>
      </c>
      <c r="D88" s="40">
        <f>E88</f>
        <v>0</v>
      </c>
      <c r="E88" s="40"/>
      <c r="F88" s="40"/>
      <c r="G88" s="40"/>
      <c r="H88" s="40"/>
      <c r="I88" s="40"/>
      <c r="J88" s="40"/>
    </row>
    <row r="89" spans="1:10" s="14" customFormat="1" ht="15" customHeight="1" x14ac:dyDescent="0.2">
      <c r="A89" s="7"/>
      <c r="B89" s="76"/>
      <c r="C89" s="40"/>
      <c r="D89" s="40">
        <v>0</v>
      </c>
      <c r="E89" s="40"/>
      <c r="F89" s="40"/>
      <c r="G89" s="40"/>
      <c r="H89" s="40"/>
      <c r="I89" s="40"/>
      <c r="J89" s="40"/>
    </row>
    <row r="90" spans="1:10" s="14" customFormat="1" ht="15" customHeight="1" x14ac:dyDescent="0.2">
      <c r="A90" s="7"/>
      <c r="B90" s="76" t="s">
        <v>66</v>
      </c>
      <c r="C90" s="62" t="s">
        <v>1</v>
      </c>
      <c r="D90" s="62" t="e">
        <f>#REF!+#REF!+#REF!+#REF!+#REF!+E90</f>
        <v>#REF!</v>
      </c>
      <c r="E90" s="62"/>
      <c r="F90" s="62"/>
      <c r="G90" s="62"/>
      <c r="H90" s="62"/>
      <c r="I90" s="62"/>
      <c r="J90" s="62"/>
    </row>
    <row r="91" spans="1:10" s="14" customFormat="1" ht="15" hidden="1" customHeight="1" x14ac:dyDescent="0.2">
      <c r="A91" s="7"/>
      <c r="B91" s="76"/>
      <c r="C91" s="40" t="s">
        <v>2</v>
      </c>
      <c r="D91" s="40" t="e">
        <f>#REF!+#REF!+#REF!+#REF!+#REF!+E91</f>
        <v>#REF!</v>
      </c>
      <c r="E91" s="40"/>
      <c r="F91" s="40"/>
      <c r="G91" s="40"/>
      <c r="H91" s="40"/>
      <c r="I91" s="40"/>
      <c r="J91" s="40"/>
    </row>
    <row r="92" spans="1:10" s="14" customFormat="1" ht="15" hidden="1" customHeight="1" x14ac:dyDescent="0.2">
      <c r="A92" s="7"/>
      <c r="B92" s="76"/>
      <c r="C92" s="40" t="s">
        <v>3</v>
      </c>
      <c r="D92" s="40" t="e">
        <f>#REF!+#REF!+#REF!+#REF!+#REF!+E92</f>
        <v>#REF!</v>
      </c>
      <c r="E92" s="40"/>
      <c r="F92" s="40"/>
      <c r="G92" s="40"/>
      <c r="H92" s="40"/>
      <c r="I92" s="40"/>
      <c r="J92" s="40"/>
    </row>
    <row r="93" spans="1:10" s="14" customFormat="1" ht="15" hidden="1" customHeight="1" x14ac:dyDescent="0.2">
      <c r="A93" s="7"/>
      <c r="B93" s="76"/>
      <c r="C93" s="40" t="s">
        <v>4</v>
      </c>
      <c r="D93" s="40" t="e">
        <f>#REF!+#REF!+#REF!+#REF!+#REF!+E93</f>
        <v>#REF!</v>
      </c>
      <c r="E93" s="40"/>
      <c r="F93" s="40"/>
      <c r="G93" s="40"/>
      <c r="H93" s="40"/>
      <c r="I93" s="40"/>
      <c r="J93" s="40"/>
    </row>
    <row r="94" spans="1:10" s="14" customFormat="1" ht="15" hidden="1" customHeight="1" x14ac:dyDescent="0.2">
      <c r="A94" s="7"/>
      <c r="B94" s="76" t="s">
        <v>67</v>
      </c>
      <c r="C94" s="62" t="s">
        <v>1</v>
      </c>
      <c r="D94" s="62" t="e">
        <f>#REF!+#REF!+#REF!+#REF!+#REF!+E94</f>
        <v>#REF!</v>
      </c>
      <c r="E94" s="62"/>
      <c r="F94" s="62"/>
      <c r="G94" s="62"/>
      <c r="H94" s="62"/>
      <c r="I94" s="62"/>
      <c r="J94" s="62"/>
    </row>
    <row r="95" spans="1:10" s="14" customFormat="1" ht="18.600000000000001" customHeight="1" x14ac:dyDescent="0.2">
      <c r="A95" s="7"/>
      <c r="B95" s="76"/>
      <c r="C95" s="40" t="s">
        <v>2</v>
      </c>
      <c r="D95" s="40" t="e">
        <f>#REF!+#REF!+#REF!+#REF!+#REF!+E95</f>
        <v>#REF!</v>
      </c>
      <c r="E95" s="40"/>
      <c r="F95" s="40"/>
      <c r="G95" s="40"/>
      <c r="H95" s="40"/>
      <c r="I95" s="40"/>
      <c r="J95" s="40"/>
    </row>
    <row r="96" spans="1:10" s="14" customFormat="1" ht="15" customHeight="1" x14ac:dyDescent="0.2">
      <c r="A96" s="7"/>
      <c r="B96" s="76"/>
      <c r="C96" s="40" t="s">
        <v>3</v>
      </c>
      <c r="D96" s="40" t="e">
        <f>#REF!+#REF!+#REF!+#REF!+#REF!+E96</f>
        <v>#REF!</v>
      </c>
      <c r="E96" s="40"/>
      <c r="F96" s="40"/>
      <c r="G96" s="40"/>
      <c r="H96" s="40"/>
      <c r="I96" s="40"/>
      <c r="J96" s="40"/>
    </row>
    <row r="97" spans="1:10" s="14" customFormat="1" ht="15" customHeight="1" x14ac:dyDescent="0.2">
      <c r="A97" s="7"/>
      <c r="B97" s="76"/>
      <c r="C97" s="40" t="s">
        <v>4</v>
      </c>
      <c r="D97" s="40" t="e">
        <f>#REF!+#REF!+#REF!+#REF!+#REF!+E97</f>
        <v>#REF!</v>
      </c>
      <c r="E97" s="40"/>
      <c r="F97" s="40"/>
      <c r="G97" s="40"/>
      <c r="H97" s="40"/>
      <c r="I97" s="40"/>
      <c r="J97" s="40"/>
    </row>
    <row r="98" spans="1:10" s="14" customFormat="1" ht="29.25" customHeight="1" x14ac:dyDescent="0.2">
      <c r="A98" s="7"/>
      <c r="B98" s="76" t="s">
        <v>96</v>
      </c>
      <c r="C98" s="62" t="s">
        <v>1</v>
      </c>
      <c r="D98" s="43"/>
      <c r="E98" s="43">
        <f t="shared" ref="E98:J98" si="25">E99+E100+E101</f>
        <v>0</v>
      </c>
      <c r="F98" s="43">
        <f t="shared" si="25"/>
        <v>0</v>
      </c>
      <c r="G98" s="43">
        <f t="shared" si="25"/>
        <v>0</v>
      </c>
      <c r="H98" s="43">
        <f t="shared" si="25"/>
        <v>0</v>
      </c>
      <c r="I98" s="43">
        <f t="shared" si="25"/>
        <v>0</v>
      </c>
      <c r="J98" s="43">
        <f t="shared" si="25"/>
        <v>0</v>
      </c>
    </row>
    <row r="99" spans="1:10" s="14" customFormat="1" ht="15" customHeight="1" x14ac:dyDescent="0.2">
      <c r="A99" s="7"/>
      <c r="B99" s="76"/>
      <c r="C99" s="40" t="s">
        <v>2</v>
      </c>
      <c r="D99" s="40" t="e">
        <f>#REF!+#REF!+#REF!+#REF!+#REF!+E99</f>
        <v>#REF!</v>
      </c>
      <c r="E99" s="40"/>
      <c r="F99" s="40"/>
      <c r="G99" s="40"/>
      <c r="H99" s="40"/>
      <c r="I99" s="40"/>
      <c r="J99" s="40"/>
    </row>
    <row r="100" spans="1:10" s="14" customFormat="1" ht="15" customHeight="1" x14ac:dyDescent="0.2">
      <c r="A100" s="7"/>
      <c r="B100" s="76"/>
      <c r="C100" s="40" t="s">
        <v>3</v>
      </c>
      <c r="D100" s="44" t="e">
        <f>#REF!+#REF!+#REF!+#REF!+#REF!+E100</f>
        <v>#REF!</v>
      </c>
      <c r="E100" s="44"/>
      <c r="F100" s="44"/>
      <c r="G100" s="44"/>
      <c r="H100" s="44"/>
      <c r="I100" s="44"/>
      <c r="J100" s="44"/>
    </row>
    <row r="101" spans="1:10" s="14" customFormat="1" ht="15" customHeight="1" x14ac:dyDescent="0.2">
      <c r="A101" s="7"/>
      <c r="B101" s="76"/>
      <c r="C101" s="40" t="s">
        <v>4</v>
      </c>
      <c r="D101" s="40" t="e">
        <f>#REF!+#REF!+#REF!+#REF!+#REF!+E101</f>
        <v>#REF!</v>
      </c>
      <c r="E101" s="40"/>
      <c r="F101" s="40"/>
      <c r="G101" s="40"/>
      <c r="H101" s="40"/>
      <c r="I101" s="40"/>
      <c r="J101" s="40"/>
    </row>
    <row r="102" spans="1:10" s="14" customFormat="1" ht="15" customHeight="1" x14ac:dyDescent="0.2">
      <c r="A102" s="7"/>
      <c r="B102" s="76" t="s">
        <v>98</v>
      </c>
      <c r="C102" s="62" t="s">
        <v>1</v>
      </c>
      <c r="D102" s="43" t="e">
        <f>D103+D104+D105</f>
        <v>#REF!</v>
      </c>
      <c r="E102" s="43">
        <f t="shared" ref="E102" si="26">E103+E104+E105</f>
        <v>0</v>
      </c>
      <c r="F102" s="43">
        <f t="shared" ref="F102" si="27">F103+F104+F105</f>
        <v>0</v>
      </c>
      <c r="G102" s="43">
        <f t="shared" ref="G102" si="28">G103+G104+G105</f>
        <v>0</v>
      </c>
      <c r="H102" s="43">
        <f t="shared" ref="H102" si="29">H103+H104+H105</f>
        <v>0</v>
      </c>
      <c r="I102" s="43">
        <f t="shared" ref="I102" si="30">I103+I104+I105</f>
        <v>0</v>
      </c>
      <c r="J102" s="43">
        <f t="shared" ref="J102" si="31">J103+J104+J105</f>
        <v>0</v>
      </c>
    </row>
    <row r="103" spans="1:10" s="14" customFormat="1" ht="15.75" customHeight="1" x14ac:dyDescent="0.2">
      <c r="A103" s="7"/>
      <c r="B103" s="76"/>
      <c r="C103" s="40" t="s">
        <v>2</v>
      </c>
      <c r="D103" s="40" t="e">
        <f>#REF!+#REF!+#REF!+#REF!+#REF!+E103</f>
        <v>#REF!</v>
      </c>
      <c r="E103" s="40"/>
      <c r="F103" s="40"/>
      <c r="G103" s="40"/>
      <c r="H103" s="40"/>
      <c r="I103" s="40"/>
      <c r="J103" s="40"/>
    </row>
    <row r="104" spans="1:10" s="14" customFormat="1" ht="13.15" customHeight="1" x14ac:dyDescent="0.2">
      <c r="A104" s="7"/>
      <c r="B104" s="76"/>
      <c r="C104" s="40" t="s">
        <v>3</v>
      </c>
      <c r="D104" s="44" t="e">
        <f>#REF!+#REF!+#REF!+#REF!+#REF!+E104</f>
        <v>#REF!</v>
      </c>
      <c r="E104" s="44"/>
      <c r="F104" s="44"/>
      <c r="G104" s="44"/>
      <c r="H104" s="44"/>
      <c r="I104" s="44"/>
      <c r="J104" s="44"/>
    </row>
    <row r="105" spans="1:10" s="14" customFormat="1" ht="13.15" customHeight="1" x14ac:dyDescent="0.2">
      <c r="A105" s="7"/>
      <c r="B105" s="76"/>
      <c r="C105" s="40" t="s">
        <v>4</v>
      </c>
      <c r="D105" s="40" t="e">
        <f>#REF!+#REF!+#REF!+#REF!+#REF!+E105</f>
        <v>#REF!</v>
      </c>
      <c r="E105" s="40"/>
      <c r="F105" s="40"/>
      <c r="G105" s="40"/>
      <c r="H105" s="40"/>
      <c r="I105" s="40"/>
      <c r="J105" s="40"/>
    </row>
    <row r="106" spans="1:10" s="14" customFormat="1" ht="23.25" customHeight="1" x14ac:dyDescent="0.2">
      <c r="A106" s="7"/>
      <c r="B106" s="76" t="s">
        <v>99</v>
      </c>
      <c r="C106" s="62" t="s">
        <v>1</v>
      </c>
      <c r="D106" s="43" t="e">
        <f>D107+D108+D109</f>
        <v>#REF!</v>
      </c>
      <c r="E106" s="43">
        <f t="shared" ref="E106" si="32">E107+E108+E109</f>
        <v>0</v>
      </c>
      <c r="F106" s="43">
        <f t="shared" ref="F106" si="33">F107+F108+F109</f>
        <v>0</v>
      </c>
      <c r="G106" s="43">
        <f t="shared" ref="G106" si="34">G107+G108+G109</f>
        <v>0</v>
      </c>
      <c r="H106" s="43">
        <f t="shared" ref="H106" si="35">H107+H108+H109</f>
        <v>0</v>
      </c>
      <c r="I106" s="43">
        <f t="shared" ref="I106" si="36">I107+I108+I109</f>
        <v>0</v>
      </c>
      <c r="J106" s="43">
        <f t="shared" ref="J106" si="37">J107+J108+J109</f>
        <v>0</v>
      </c>
    </row>
    <row r="107" spans="1:10" s="14" customFormat="1" ht="13.15" customHeight="1" x14ac:dyDescent="0.2">
      <c r="A107" s="7"/>
      <c r="B107" s="76"/>
      <c r="C107" s="40" t="s">
        <v>2</v>
      </c>
      <c r="D107" s="40" t="e">
        <f>#REF!+#REF!+#REF!+#REF!+#REF!+E107</f>
        <v>#REF!</v>
      </c>
      <c r="E107" s="40"/>
      <c r="F107" s="40"/>
      <c r="G107" s="40"/>
      <c r="H107" s="40"/>
      <c r="I107" s="40"/>
      <c r="J107" s="40"/>
    </row>
    <row r="108" spans="1:10" s="14" customFormat="1" ht="13.15" customHeight="1" x14ac:dyDescent="0.2">
      <c r="A108" s="7"/>
      <c r="B108" s="76"/>
      <c r="C108" s="40" t="s">
        <v>3</v>
      </c>
      <c r="D108" s="44" t="e">
        <f>#REF!+#REF!+#REF!+#REF!+#REF!+E108</f>
        <v>#REF!</v>
      </c>
      <c r="E108" s="44"/>
      <c r="F108" s="44"/>
      <c r="G108" s="44"/>
      <c r="H108" s="44"/>
      <c r="I108" s="44"/>
      <c r="J108" s="44"/>
    </row>
    <row r="109" spans="1:10" s="14" customFormat="1" ht="13.15" customHeight="1" x14ac:dyDescent="0.2">
      <c r="A109" s="7"/>
      <c r="B109" s="76"/>
      <c r="C109" s="40" t="s">
        <v>4</v>
      </c>
      <c r="D109" s="40" t="e">
        <f>#REF!+#REF!+#REF!+#REF!+#REF!+E109</f>
        <v>#REF!</v>
      </c>
      <c r="E109" s="40"/>
      <c r="F109" s="40"/>
      <c r="G109" s="40"/>
      <c r="H109" s="40"/>
      <c r="I109" s="40"/>
      <c r="J109" s="40"/>
    </row>
    <row r="110" spans="1:10" s="14" customFormat="1" ht="27.75" customHeight="1" x14ac:dyDescent="0.2">
      <c r="A110" s="7"/>
      <c r="B110" s="76" t="s">
        <v>97</v>
      </c>
      <c r="C110" s="62" t="s">
        <v>1</v>
      </c>
      <c r="D110" s="62" t="e">
        <f>SUM(#REF!+#REF!+#REF!+#REF!+#REF!+E110)</f>
        <v>#REF!</v>
      </c>
      <c r="E110" s="62">
        <f t="shared" ref="E110" si="38">E111+E112+E113</f>
        <v>0</v>
      </c>
      <c r="F110" s="62">
        <f t="shared" ref="F110" si="39">F111+F112+F113</f>
        <v>0</v>
      </c>
      <c r="G110" s="62">
        <f t="shared" ref="G110" si="40">G111+G112+G113</f>
        <v>0</v>
      </c>
      <c r="H110" s="62">
        <f t="shared" ref="H110" si="41">H111+H112+H113</f>
        <v>0</v>
      </c>
      <c r="I110" s="62">
        <f t="shared" ref="I110" si="42">I111+I112+I113</f>
        <v>0</v>
      </c>
      <c r="J110" s="62">
        <f t="shared" ref="J110" si="43">J111+J112+J113</f>
        <v>0</v>
      </c>
    </row>
    <row r="111" spans="1:10" s="14" customFormat="1" ht="13.15" customHeight="1" x14ac:dyDescent="0.2">
      <c r="A111" s="7"/>
      <c r="B111" s="76"/>
      <c r="C111" s="40" t="s">
        <v>2</v>
      </c>
      <c r="D111" s="40"/>
      <c r="E111" s="40"/>
      <c r="F111" s="40"/>
      <c r="G111" s="40"/>
      <c r="H111" s="40"/>
      <c r="I111" s="40"/>
      <c r="J111" s="40"/>
    </row>
    <row r="112" spans="1:10" s="14" customFormat="1" ht="13.15" customHeight="1" x14ac:dyDescent="0.2">
      <c r="A112" s="7"/>
      <c r="B112" s="76"/>
      <c r="C112" s="40" t="s">
        <v>3</v>
      </c>
      <c r="D112" s="40" t="e">
        <f>SUM(#REF!+#REF!+#REF!+#REF!+#REF!+E112)</f>
        <v>#REF!</v>
      </c>
      <c r="E112" s="40"/>
      <c r="F112" s="40"/>
      <c r="G112" s="40"/>
      <c r="H112" s="40"/>
      <c r="I112" s="40"/>
      <c r="J112" s="40"/>
    </row>
    <row r="113" spans="1:10" s="14" customFormat="1" ht="13.15" customHeight="1" x14ac:dyDescent="0.2">
      <c r="A113" s="7"/>
      <c r="B113" s="76"/>
      <c r="C113" s="40" t="s">
        <v>4</v>
      </c>
      <c r="D113" s="40"/>
      <c r="E113" s="40"/>
      <c r="F113" s="40"/>
      <c r="G113" s="40"/>
      <c r="H113" s="40"/>
      <c r="I113" s="40"/>
      <c r="J113" s="40"/>
    </row>
    <row r="114" spans="1:10" s="14" customFormat="1" ht="13.15" customHeight="1" x14ac:dyDescent="0.2">
      <c r="A114" s="7"/>
      <c r="B114" s="76" t="s">
        <v>95</v>
      </c>
      <c r="C114" s="62" t="s">
        <v>1</v>
      </c>
      <c r="D114" s="62">
        <v>39.950000000000003</v>
      </c>
      <c r="E114" s="62">
        <f t="shared" ref="E114:J114" si="44">E115+E116+E117</f>
        <v>0</v>
      </c>
      <c r="F114" s="62">
        <f t="shared" si="44"/>
        <v>0</v>
      </c>
      <c r="G114" s="62">
        <f t="shared" si="44"/>
        <v>0</v>
      </c>
      <c r="H114" s="62">
        <f t="shared" si="44"/>
        <v>0</v>
      </c>
      <c r="I114" s="62">
        <f t="shared" si="44"/>
        <v>0</v>
      </c>
      <c r="J114" s="62">
        <f t="shared" si="44"/>
        <v>0</v>
      </c>
    </row>
    <row r="115" spans="1:10" s="14" customFormat="1" ht="25.9" customHeight="1" x14ac:dyDescent="0.2">
      <c r="A115" s="7"/>
      <c r="B115" s="76"/>
      <c r="C115" s="40" t="s">
        <v>2</v>
      </c>
      <c r="D115" s="40"/>
      <c r="E115" s="40"/>
      <c r="F115" s="40"/>
      <c r="G115" s="40"/>
      <c r="H115" s="40"/>
      <c r="I115" s="40"/>
      <c r="J115" s="40"/>
    </row>
    <row r="116" spans="1:10" s="14" customFormat="1" ht="16.5" customHeight="1" x14ac:dyDescent="0.2">
      <c r="A116" s="7"/>
      <c r="B116" s="76"/>
      <c r="C116" s="40" t="s">
        <v>3</v>
      </c>
      <c r="D116" s="40">
        <v>39.950000000000003</v>
      </c>
      <c r="E116" s="40"/>
      <c r="F116" s="40"/>
      <c r="G116" s="40"/>
      <c r="H116" s="40"/>
      <c r="I116" s="40"/>
      <c r="J116" s="40"/>
    </row>
    <row r="117" spans="1:10" s="14" customFormat="1" ht="29.25" customHeight="1" x14ac:dyDescent="0.2">
      <c r="A117" s="7"/>
      <c r="B117" s="76"/>
      <c r="C117" s="40" t="s">
        <v>4</v>
      </c>
      <c r="D117" s="40"/>
      <c r="E117" s="40"/>
      <c r="F117" s="40"/>
      <c r="G117" s="40"/>
      <c r="H117" s="40"/>
      <c r="I117" s="40"/>
      <c r="J117" s="40"/>
    </row>
    <row r="118" spans="1:10" s="14" customFormat="1" ht="12.75" x14ac:dyDescent="0.2">
      <c r="A118" s="7"/>
      <c r="B118" s="76" t="s">
        <v>68</v>
      </c>
      <c r="C118" s="62" t="s">
        <v>1</v>
      </c>
      <c r="D118" s="40" t="e">
        <f>#REF!+#REF!+#REF!+#REF!+#REF!+E118</f>
        <v>#REF!</v>
      </c>
      <c r="E118" s="40"/>
      <c r="F118" s="40"/>
      <c r="G118" s="40"/>
      <c r="H118" s="40"/>
      <c r="I118" s="40"/>
      <c r="J118" s="40"/>
    </row>
    <row r="119" spans="1:10" s="14" customFormat="1" ht="12.75" x14ac:dyDescent="0.2">
      <c r="A119" s="7"/>
      <c r="B119" s="76"/>
      <c r="C119" s="40" t="s">
        <v>2</v>
      </c>
      <c r="D119" s="40" t="e">
        <f>#REF!+#REF!+#REF!+#REF!+#REF!+E119</f>
        <v>#REF!</v>
      </c>
      <c r="E119" s="40"/>
      <c r="F119" s="40"/>
      <c r="G119" s="40"/>
      <c r="H119" s="40"/>
      <c r="I119" s="40"/>
      <c r="J119" s="40"/>
    </row>
    <row r="120" spans="1:10" s="14" customFormat="1" ht="30.75" customHeight="1" x14ac:dyDescent="0.2">
      <c r="A120" s="7"/>
      <c r="B120" s="76"/>
      <c r="C120" s="40" t="s">
        <v>3</v>
      </c>
      <c r="D120" s="40" t="e">
        <f>#REF!+#REF!+#REF!+#REF!+#REF!+E120</f>
        <v>#REF!</v>
      </c>
      <c r="E120" s="40"/>
      <c r="F120" s="40"/>
      <c r="G120" s="40"/>
      <c r="H120" s="40"/>
      <c r="I120" s="40"/>
      <c r="J120" s="40"/>
    </row>
    <row r="121" spans="1:10" s="14" customFormat="1" ht="27.75" customHeight="1" x14ac:dyDescent="0.2">
      <c r="A121" s="7"/>
      <c r="B121" s="76"/>
      <c r="C121" s="40" t="s">
        <v>4</v>
      </c>
      <c r="D121" s="40" t="e">
        <f>#REF!+#REF!+#REF!+#REF!+#REF!+E121</f>
        <v>#REF!</v>
      </c>
      <c r="E121" s="40"/>
      <c r="F121" s="40"/>
      <c r="G121" s="40"/>
      <c r="H121" s="40"/>
      <c r="I121" s="40"/>
      <c r="J121" s="40"/>
    </row>
    <row r="122" spans="1:10" s="14" customFormat="1" ht="12.75" x14ac:dyDescent="0.2">
      <c r="A122" s="7"/>
      <c r="B122" s="76" t="s">
        <v>103</v>
      </c>
      <c r="C122" s="62" t="s">
        <v>1</v>
      </c>
      <c r="D122" s="40" t="e">
        <f>SUM(+#REF!+#REF!+#REF!+#REF!+E122)</f>
        <v>#REF!</v>
      </c>
      <c r="E122" s="40"/>
      <c r="F122" s="40"/>
      <c r="G122" s="40"/>
      <c r="H122" s="40"/>
      <c r="I122" s="40"/>
      <c r="J122" s="40"/>
    </row>
    <row r="123" spans="1:10" s="14" customFormat="1" ht="15" customHeight="1" x14ac:dyDescent="0.2">
      <c r="A123" s="7"/>
      <c r="B123" s="76"/>
      <c r="C123" s="40" t="s">
        <v>2</v>
      </c>
      <c r="D123" s="40"/>
      <c r="E123" s="40"/>
      <c r="F123" s="40"/>
      <c r="G123" s="40"/>
      <c r="H123" s="40"/>
      <c r="I123" s="40"/>
      <c r="J123" s="40"/>
    </row>
    <row r="124" spans="1:10" s="14" customFormat="1" ht="15" customHeight="1" x14ac:dyDescent="0.2">
      <c r="A124" s="7"/>
      <c r="B124" s="76"/>
      <c r="C124" s="40" t="s">
        <v>3</v>
      </c>
      <c r="D124" s="40">
        <v>600.41999999999996</v>
      </c>
      <c r="E124" s="40"/>
      <c r="F124" s="40"/>
      <c r="G124" s="40"/>
      <c r="H124" s="40"/>
      <c r="I124" s="40"/>
      <c r="J124" s="40"/>
    </row>
    <row r="125" spans="1:10" s="14" customFormat="1" ht="15" customHeight="1" x14ac:dyDescent="0.2">
      <c r="A125" s="7"/>
      <c r="B125" s="76"/>
      <c r="C125" s="40" t="s">
        <v>4</v>
      </c>
      <c r="D125" s="40"/>
      <c r="E125" s="40"/>
      <c r="F125" s="40"/>
      <c r="G125" s="40"/>
      <c r="H125" s="40"/>
      <c r="I125" s="40"/>
      <c r="J125" s="40"/>
    </row>
    <row r="126" spans="1:10" s="14" customFormat="1" ht="15" customHeight="1" x14ac:dyDescent="0.2">
      <c r="A126" s="7"/>
      <c r="B126" s="87" t="s">
        <v>76</v>
      </c>
      <c r="C126" s="62" t="s">
        <v>1</v>
      </c>
      <c r="D126" s="41" t="e">
        <f>#REF!+#REF!+#REF!+#REF!+#REF!+E126+F126+G126+H126+I126+J126</f>
        <v>#REF!</v>
      </c>
      <c r="E126" s="62"/>
      <c r="F126" s="62"/>
      <c r="G126" s="62"/>
      <c r="H126" s="62"/>
      <c r="I126" s="62"/>
      <c r="J126" s="62"/>
    </row>
    <row r="127" spans="1:10" s="14" customFormat="1" ht="1.1499999999999999" customHeight="1" x14ac:dyDescent="0.2">
      <c r="A127" s="7"/>
      <c r="B127" s="87"/>
      <c r="C127" s="40" t="s">
        <v>2</v>
      </c>
      <c r="D127" s="42" t="e">
        <f>#REF!+#REF!+#REF!+#REF!+#REF!+E127+F127+G127+H127+I127+J127</f>
        <v>#REF!</v>
      </c>
      <c r="E127" s="40"/>
      <c r="F127" s="40"/>
      <c r="G127" s="40"/>
      <c r="H127" s="40"/>
      <c r="I127" s="40"/>
      <c r="J127" s="40"/>
    </row>
    <row r="128" spans="1:10" s="14" customFormat="1" ht="35.25" customHeight="1" x14ac:dyDescent="0.2">
      <c r="A128" s="7"/>
      <c r="B128" s="87"/>
      <c r="C128" s="40" t="s">
        <v>3</v>
      </c>
      <c r="D128" s="42" t="e">
        <f>#REF!+#REF!+#REF!+#REF!+#REF!+E128+F128+G128+H128+I128+J128</f>
        <v>#REF!</v>
      </c>
      <c r="E128" s="40"/>
      <c r="F128" s="40"/>
      <c r="G128" s="40"/>
      <c r="H128" s="40"/>
      <c r="I128" s="40"/>
      <c r="J128" s="40"/>
    </row>
    <row r="129" spans="1:10" s="14" customFormat="1" ht="21.6" customHeight="1" x14ac:dyDescent="0.2">
      <c r="A129" s="7"/>
      <c r="B129" s="87"/>
      <c r="C129" s="40" t="s">
        <v>4</v>
      </c>
      <c r="D129" s="42" t="e">
        <f>#REF!+#REF!+#REF!+#REF!+#REF!+E129+F129+G129+H129+I129+J129</f>
        <v>#REF!</v>
      </c>
      <c r="E129" s="40"/>
      <c r="F129" s="40"/>
      <c r="G129" s="40"/>
      <c r="H129" s="40"/>
      <c r="I129" s="40"/>
      <c r="J129" s="40"/>
    </row>
    <row r="130" spans="1:10" s="14" customFormat="1" ht="21.6" customHeight="1" x14ac:dyDescent="0.2">
      <c r="A130" s="7"/>
      <c r="B130" s="84" t="s">
        <v>71</v>
      </c>
      <c r="C130" s="62" t="s">
        <v>1</v>
      </c>
      <c r="D130" s="41">
        <v>1647.4</v>
      </c>
      <c r="E130" s="43">
        <f t="shared" ref="E130:J130" si="45">E85+E90+E94+E98+E110+E114+E118+E126</f>
        <v>0</v>
      </c>
      <c r="F130" s="43">
        <f t="shared" si="45"/>
        <v>0</v>
      </c>
      <c r="G130" s="43">
        <f t="shared" si="45"/>
        <v>0</v>
      </c>
      <c r="H130" s="43">
        <f t="shared" si="45"/>
        <v>0</v>
      </c>
      <c r="I130" s="43">
        <f t="shared" si="45"/>
        <v>0</v>
      </c>
      <c r="J130" s="43">
        <f t="shared" si="45"/>
        <v>0</v>
      </c>
    </row>
    <row r="131" spans="1:10" s="14" customFormat="1" ht="21.6" customHeight="1" x14ac:dyDescent="0.2">
      <c r="A131" s="7"/>
      <c r="B131" s="84"/>
      <c r="C131" s="62" t="s">
        <v>2</v>
      </c>
      <c r="D131" s="42" t="e">
        <f>#REF!+#REF!+#REF!+#REF!+#REF!+E131+F131+G131+H131+I131+J131</f>
        <v>#REF!</v>
      </c>
      <c r="E131" s="62">
        <f t="shared" ref="E131:J131" si="46">E86+E91+E95+E99+E111+E115+E119+E127</f>
        <v>0</v>
      </c>
      <c r="F131" s="62">
        <f t="shared" si="46"/>
        <v>0</v>
      </c>
      <c r="G131" s="62">
        <f t="shared" si="46"/>
        <v>0</v>
      </c>
      <c r="H131" s="62">
        <f t="shared" si="46"/>
        <v>0</v>
      </c>
      <c r="I131" s="62">
        <f t="shared" si="46"/>
        <v>0</v>
      </c>
      <c r="J131" s="62">
        <f t="shared" si="46"/>
        <v>0</v>
      </c>
    </row>
    <row r="132" spans="1:10" s="14" customFormat="1" ht="21.6" customHeight="1" x14ac:dyDescent="0.2">
      <c r="A132" s="7"/>
      <c r="B132" s="84"/>
      <c r="C132" s="62" t="s">
        <v>3</v>
      </c>
      <c r="D132" s="42">
        <v>1647.4</v>
      </c>
      <c r="E132" s="43">
        <f t="shared" ref="E132:J132" si="47">E87+E92+E96+E100+E112+E116+E120+E128+E108+E104</f>
        <v>0</v>
      </c>
      <c r="F132" s="43">
        <f t="shared" si="47"/>
        <v>0</v>
      </c>
      <c r="G132" s="43">
        <f t="shared" si="47"/>
        <v>0</v>
      </c>
      <c r="H132" s="43">
        <f t="shared" si="47"/>
        <v>0</v>
      </c>
      <c r="I132" s="43">
        <f t="shared" si="47"/>
        <v>0</v>
      </c>
      <c r="J132" s="43">
        <f t="shared" si="47"/>
        <v>0</v>
      </c>
    </row>
    <row r="133" spans="1:10" s="14" customFormat="1" ht="15" customHeight="1" x14ac:dyDescent="0.2">
      <c r="A133" s="7"/>
      <c r="B133" s="84"/>
      <c r="C133" s="62" t="s">
        <v>4</v>
      </c>
      <c r="D133" s="42" t="e">
        <f>#REF!+#REF!+#REF!+#REF!+#REF!+E133+F133+G133+H133+I133+J133</f>
        <v>#REF!</v>
      </c>
      <c r="E133" s="62">
        <v>0</v>
      </c>
      <c r="F133" s="62">
        <v>0</v>
      </c>
      <c r="G133" s="62">
        <v>0</v>
      </c>
      <c r="H133" s="62">
        <v>0</v>
      </c>
      <c r="I133" s="62">
        <v>0</v>
      </c>
      <c r="J133" s="62">
        <v>0</v>
      </c>
    </row>
    <row r="134" spans="1:10" s="14" customFormat="1" ht="15" customHeight="1" x14ac:dyDescent="0.2">
      <c r="A134" s="7"/>
      <c r="B134" s="88" t="s">
        <v>69</v>
      </c>
      <c r="C134" s="88"/>
      <c r="D134" s="88"/>
      <c r="E134" s="88"/>
      <c r="F134" s="88"/>
      <c r="G134" s="88"/>
      <c r="H134" s="88"/>
      <c r="I134" s="88"/>
      <c r="J134" s="88"/>
    </row>
    <row r="135" spans="1:10" s="14" customFormat="1" ht="15" customHeight="1" x14ac:dyDescent="0.2">
      <c r="A135" s="7"/>
      <c r="B135" s="89" t="s">
        <v>74</v>
      </c>
      <c r="C135" s="22" t="s">
        <v>1</v>
      </c>
      <c r="D135" s="30">
        <f>E135+F135+G135+H135+I135+J135</f>
        <v>28.69</v>
      </c>
      <c r="E135" s="26">
        <v>28.69</v>
      </c>
      <c r="F135" s="26">
        <f t="shared" ref="F135:J135" si="48">F136+F137+F138</f>
        <v>0</v>
      </c>
      <c r="G135" s="26">
        <f t="shared" si="48"/>
        <v>0</v>
      </c>
      <c r="H135" s="26">
        <f t="shared" si="48"/>
        <v>0</v>
      </c>
      <c r="I135" s="26">
        <f t="shared" si="48"/>
        <v>0</v>
      </c>
      <c r="J135" s="26">
        <f t="shared" si="48"/>
        <v>0</v>
      </c>
    </row>
    <row r="136" spans="1:10" s="14" customFormat="1" ht="15" customHeight="1" x14ac:dyDescent="0.2">
      <c r="A136" s="7"/>
      <c r="B136" s="89"/>
      <c r="C136" s="23" t="s">
        <v>2</v>
      </c>
      <c r="D136" s="31">
        <f>E136+F136+G136+H136+I136+J136</f>
        <v>0</v>
      </c>
      <c r="E136" s="28"/>
      <c r="F136" s="28"/>
      <c r="G136" s="28"/>
      <c r="H136" s="28"/>
      <c r="I136" s="28"/>
      <c r="J136" s="28"/>
    </row>
    <row r="137" spans="1:10" s="14" customFormat="1" ht="22.5" customHeight="1" x14ac:dyDescent="0.2">
      <c r="A137" s="7"/>
      <c r="B137" s="89"/>
      <c r="C137" s="23" t="s">
        <v>3</v>
      </c>
      <c r="D137" s="31">
        <f>E137+F137+G137+H137+I137+J137</f>
        <v>28.69</v>
      </c>
      <c r="E137" s="28">
        <v>28.69</v>
      </c>
      <c r="F137" s="28"/>
      <c r="G137" s="28"/>
      <c r="H137" s="28"/>
      <c r="I137" s="28"/>
      <c r="J137" s="28"/>
    </row>
    <row r="138" spans="1:10" s="14" customFormat="1" ht="18.600000000000001" customHeight="1" x14ac:dyDescent="0.2">
      <c r="A138" s="7"/>
      <c r="B138" s="89"/>
      <c r="C138" s="23" t="s">
        <v>4</v>
      </c>
      <c r="D138" s="31">
        <f>E138+F138+G138+H138+I138+J138</f>
        <v>0</v>
      </c>
      <c r="E138" s="28"/>
      <c r="F138" s="28"/>
      <c r="G138" s="28"/>
      <c r="H138" s="28"/>
      <c r="I138" s="28"/>
      <c r="J138" s="28"/>
    </row>
    <row r="139" spans="1:10" s="14" customFormat="1" ht="18.600000000000001" customHeight="1" x14ac:dyDescent="0.2">
      <c r="A139" s="7"/>
      <c r="B139" s="89" t="s">
        <v>73</v>
      </c>
      <c r="C139" s="22" t="s">
        <v>1</v>
      </c>
      <c r="D139" s="30">
        <f>F139+E139+G139+H139+I139+J139</f>
        <v>0</v>
      </c>
      <c r="E139" s="26">
        <f t="shared" ref="E139:J139" si="49">E140+E141+E142</f>
        <v>0</v>
      </c>
      <c r="F139" s="26">
        <f t="shared" si="49"/>
        <v>0</v>
      </c>
      <c r="G139" s="26">
        <f t="shared" si="49"/>
        <v>0</v>
      </c>
      <c r="H139" s="26">
        <f t="shared" si="49"/>
        <v>0</v>
      </c>
      <c r="I139" s="26">
        <f t="shared" si="49"/>
        <v>0</v>
      </c>
      <c r="J139" s="26">
        <f t="shared" si="49"/>
        <v>0</v>
      </c>
    </row>
    <row r="140" spans="1:10" s="14" customFormat="1" ht="18.600000000000001" customHeight="1" x14ac:dyDescent="0.2">
      <c r="A140" s="7"/>
      <c r="B140" s="89"/>
      <c r="C140" s="23" t="s">
        <v>2</v>
      </c>
      <c r="D140" s="31">
        <f>E140+F140+G140+H140+I140+J140</f>
        <v>0</v>
      </c>
      <c r="E140" s="28"/>
      <c r="F140" s="28"/>
      <c r="G140" s="28"/>
      <c r="H140" s="28"/>
      <c r="I140" s="28"/>
      <c r="J140" s="28"/>
    </row>
    <row r="141" spans="1:10" s="14" customFormat="1" ht="18.600000000000001" customHeight="1" x14ac:dyDescent="0.2">
      <c r="A141" s="7"/>
      <c r="B141" s="89"/>
      <c r="C141" s="23" t="s">
        <v>3</v>
      </c>
      <c r="D141" s="31">
        <f>E141+F141+G141+H141+I141+J141</f>
        <v>0</v>
      </c>
      <c r="E141" s="28"/>
      <c r="F141" s="28"/>
      <c r="G141" s="28"/>
      <c r="H141" s="28"/>
      <c r="I141" s="28"/>
      <c r="J141" s="28"/>
    </row>
    <row r="142" spans="1:10" s="14" customFormat="1" ht="42" customHeight="1" x14ac:dyDescent="0.2">
      <c r="A142" s="7"/>
      <c r="B142" s="89"/>
      <c r="C142" s="23" t="s">
        <v>4</v>
      </c>
      <c r="D142" s="31">
        <f>F142+E142+G142+H142+I142+J142</f>
        <v>0</v>
      </c>
      <c r="E142" s="28"/>
      <c r="F142" s="28"/>
      <c r="G142" s="28"/>
      <c r="H142" s="28"/>
      <c r="I142" s="28"/>
      <c r="J142" s="28"/>
    </row>
    <row r="143" spans="1:10" s="14" customFormat="1" ht="22.9" customHeight="1" x14ac:dyDescent="0.2">
      <c r="A143" s="7"/>
      <c r="B143" s="76" t="s">
        <v>91</v>
      </c>
      <c r="C143" s="22" t="s">
        <v>1</v>
      </c>
      <c r="D143" s="30">
        <f>E143+F143+G143+H143+I143+J143</f>
        <v>0</v>
      </c>
      <c r="E143" s="26">
        <f t="shared" ref="E143:J143" si="50">E144+E145+E146</f>
        <v>0</v>
      </c>
      <c r="F143" s="26">
        <f t="shared" si="50"/>
        <v>0</v>
      </c>
      <c r="G143" s="26">
        <f t="shared" si="50"/>
        <v>0</v>
      </c>
      <c r="H143" s="26">
        <f t="shared" si="50"/>
        <v>0</v>
      </c>
      <c r="I143" s="26">
        <f t="shared" si="50"/>
        <v>0</v>
      </c>
      <c r="J143" s="26">
        <f t="shared" si="50"/>
        <v>0</v>
      </c>
    </row>
    <row r="144" spans="1:10" s="14" customFormat="1" ht="22.9" customHeight="1" x14ac:dyDescent="0.2">
      <c r="A144" s="7"/>
      <c r="B144" s="76"/>
      <c r="C144" s="23" t="s">
        <v>2</v>
      </c>
      <c r="D144" s="31">
        <f>E144+F144+G144+H144+I144+J144</f>
        <v>0</v>
      </c>
      <c r="E144" s="28"/>
      <c r="F144" s="28"/>
      <c r="G144" s="28"/>
      <c r="H144" s="28"/>
      <c r="I144" s="28"/>
      <c r="J144" s="28"/>
    </row>
    <row r="145" spans="1:10" s="14" customFormat="1" ht="22.9" customHeight="1" x14ac:dyDescent="0.2">
      <c r="A145" s="7"/>
      <c r="B145" s="76"/>
      <c r="C145" s="23" t="s">
        <v>3</v>
      </c>
      <c r="D145" s="31">
        <f>E145+F145+G145+H145+I145+J145</f>
        <v>0</v>
      </c>
      <c r="E145" s="28"/>
      <c r="F145" s="28"/>
      <c r="G145" s="28"/>
      <c r="H145" s="28"/>
      <c r="I145" s="28"/>
      <c r="J145" s="28"/>
    </row>
    <row r="146" spans="1:10" s="14" customFormat="1" ht="22.9" customHeight="1" x14ac:dyDescent="0.2">
      <c r="A146" s="7"/>
      <c r="B146" s="76"/>
      <c r="C146" s="23" t="s">
        <v>4</v>
      </c>
      <c r="D146" s="31">
        <f>F146+G146+H146+I146+J146</f>
        <v>0</v>
      </c>
      <c r="E146" s="28"/>
      <c r="F146" s="28"/>
      <c r="G146" s="28"/>
      <c r="H146" s="28"/>
      <c r="I146" s="28"/>
      <c r="J146" s="28"/>
    </row>
    <row r="147" spans="1:10" s="14" customFormat="1" ht="22.9" customHeight="1" x14ac:dyDescent="0.2">
      <c r="A147" s="7"/>
      <c r="B147" s="76" t="s">
        <v>79</v>
      </c>
      <c r="C147" s="22" t="s">
        <v>1</v>
      </c>
      <c r="D147" s="30">
        <f>F147+E147+G147+H147+I147+J147</f>
        <v>0</v>
      </c>
      <c r="E147" s="26"/>
      <c r="F147" s="26">
        <v>0</v>
      </c>
      <c r="G147" s="26">
        <f t="shared" ref="G147:J147" si="51">G148+G149+G150</f>
        <v>0</v>
      </c>
      <c r="H147" s="26">
        <f t="shared" si="51"/>
        <v>0</v>
      </c>
      <c r="I147" s="26">
        <f t="shared" si="51"/>
        <v>0</v>
      </c>
      <c r="J147" s="26">
        <f t="shared" si="51"/>
        <v>0</v>
      </c>
    </row>
    <row r="148" spans="1:10" s="14" customFormat="1" ht="22.9" customHeight="1" x14ac:dyDescent="0.2">
      <c r="A148" s="7"/>
      <c r="B148" s="76"/>
      <c r="C148" s="23" t="s">
        <v>2</v>
      </c>
      <c r="D148" s="31">
        <f>F148+E148+G148+H148+I148+J148</f>
        <v>0</v>
      </c>
      <c r="E148" s="28"/>
      <c r="F148" s="28">
        <v>0</v>
      </c>
      <c r="G148" s="28"/>
      <c r="H148" s="28"/>
      <c r="I148" s="28"/>
      <c r="J148" s="28"/>
    </row>
    <row r="149" spans="1:10" s="14" customFormat="1" ht="22.9" customHeight="1" x14ac:dyDescent="0.2">
      <c r="A149" s="7"/>
      <c r="B149" s="76"/>
      <c r="C149" s="23" t="s">
        <v>3</v>
      </c>
      <c r="D149" s="31">
        <f>E149+F149+G149+H149+I149+J149</f>
        <v>0</v>
      </c>
      <c r="E149" s="28"/>
      <c r="F149" s="28"/>
      <c r="G149" s="28"/>
      <c r="H149" s="28"/>
      <c r="I149" s="28"/>
      <c r="J149" s="28"/>
    </row>
    <row r="150" spans="1:10" s="14" customFormat="1" ht="22.9" customHeight="1" x14ac:dyDescent="0.2">
      <c r="A150" s="7"/>
      <c r="B150" s="76"/>
      <c r="C150" s="23" t="s">
        <v>4</v>
      </c>
      <c r="D150" s="31">
        <f>F150+E150+G150+H150+I150+J150</f>
        <v>0</v>
      </c>
      <c r="E150" s="28"/>
      <c r="F150" s="28"/>
      <c r="G150" s="28"/>
      <c r="H150" s="28"/>
      <c r="I150" s="28"/>
      <c r="J150" s="28"/>
    </row>
    <row r="151" spans="1:10" s="14" customFormat="1" ht="17.45" customHeight="1" x14ac:dyDescent="0.2">
      <c r="A151" s="7"/>
      <c r="B151" s="76" t="s">
        <v>104</v>
      </c>
      <c r="C151" s="22" t="s">
        <v>1</v>
      </c>
      <c r="D151" s="30">
        <f>E151+F151+G151+H151+I151+J151</f>
        <v>0</v>
      </c>
      <c r="E151" s="28"/>
      <c r="F151" s="28"/>
      <c r="G151" s="28"/>
      <c r="H151" s="28"/>
      <c r="I151" s="28"/>
      <c r="J151" s="28"/>
    </row>
    <row r="152" spans="1:10" s="14" customFormat="1" ht="17.45" customHeight="1" x14ac:dyDescent="0.2">
      <c r="A152" s="7"/>
      <c r="B152" s="76"/>
      <c r="C152" s="23" t="s">
        <v>2</v>
      </c>
      <c r="D152" s="31">
        <f>E152+F152+G152+H152+I152+J152</f>
        <v>0</v>
      </c>
      <c r="E152" s="28"/>
      <c r="F152" s="28"/>
      <c r="G152" s="28"/>
      <c r="H152" s="28"/>
      <c r="I152" s="28"/>
      <c r="J152" s="28"/>
    </row>
    <row r="153" spans="1:10" s="14" customFormat="1" ht="17.45" customHeight="1" x14ac:dyDescent="0.2">
      <c r="A153" s="7"/>
      <c r="B153" s="76"/>
      <c r="C153" s="23" t="s">
        <v>3</v>
      </c>
      <c r="D153" s="31">
        <f>E153+F153+G153+H153+I153+J153</f>
        <v>0</v>
      </c>
      <c r="E153" s="28"/>
      <c r="F153" s="28"/>
      <c r="G153" s="28"/>
      <c r="H153" s="28"/>
      <c r="I153" s="28"/>
      <c r="J153" s="28"/>
    </row>
    <row r="154" spans="1:10" s="14" customFormat="1" ht="17.45" customHeight="1" x14ac:dyDescent="0.2">
      <c r="A154" s="7"/>
      <c r="B154" s="76"/>
      <c r="C154" s="23" t="s">
        <v>4</v>
      </c>
      <c r="D154" s="31">
        <f>E154+F154+G154+H154+I154+J154</f>
        <v>0</v>
      </c>
      <c r="E154" s="28"/>
      <c r="F154" s="28"/>
      <c r="G154" s="28"/>
      <c r="H154" s="28"/>
      <c r="I154" s="28"/>
      <c r="J154" s="28"/>
    </row>
    <row r="155" spans="1:10" s="14" customFormat="1" ht="17.45" customHeight="1" x14ac:dyDescent="0.2">
      <c r="A155" s="7"/>
      <c r="B155" s="76" t="s">
        <v>80</v>
      </c>
      <c r="C155" s="22" t="s">
        <v>1</v>
      </c>
      <c r="D155" s="30">
        <f>E155+F155+G155+H155+I155+J155</f>
        <v>0</v>
      </c>
      <c r="E155" s="26">
        <f t="shared" ref="E155:J155" si="52">E156+E157+E158</f>
        <v>0</v>
      </c>
      <c r="F155" s="26">
        <f t="shared" si="52"/>
        <v>0</v>
      </c>
      <c r="G155" s="26">
        <f t="shared" si="52"/>
        <v>0</v>
      </c>
      <c r="H155" s="26">
        <f t="shared" si="52"/>
        <v>0</v>
      </c>
      <c r="I155" s="26">
        <f t="shared" si="52"/>
        <v>0</v>
      </c>
      <c r="J155" s="26">
        <f t="shared" si="52"/>
        <v>0</v>
      </c>
    </row>
    <row r="156" spans="1:10" s="14" customFormat="1" ht="17.45" customHeight="1" x14ac:dyDescent="0.2">
      <c r="A156" s="7"/>
      <c r="B156" s="76"/>
      <c r="C156" s="23" t="s">
        <v>2</v>
      </c>
      <c r="D156" s="31">
        <f>E156+F156+G156+H156+J156</f>
        <v>0</v>
      </c>
      <c r="E156" s="28"/>
      <c r="F156" s="28"/>
      <c r="G156" s="28"/>
      <c r="H156" s="28"/>
      <c r="I156" s="28"/>
      <c r="J156" s="28"/>
    </row>
    <row r="157" spans="1:10" s="14" customFormat="1" ht="17.45" customHeight="1" x14ac:dyDescent="0.2">
      <c r="A157" s="7"/>
      <c r="B157" s="76"/>
      <c r="C157" s="23" t="s">
        <v>3</v>
      </c>
      <c r="D157" s="31">
        <f>E157+F157+G157+H157+I157+J157</f>
        <v>0</v>
      </c>
      <c r="E157" s="28"/>
      <c r="F157" s="28"/>
      <c r="G157" s="28"/>
      <c r="H157" s="28"/>
      <c r="I157" s="28"/>
      <c r="J157" s="28"/>
    </row>
    <row r="158" spans="1:10" s="14" customFormat="1" ht="17.45" customHeight="1" x14ac:dyDescent="0.2">
      <c r="A158" s="7"/>
      <c r="B158" s="76"/>
      <c r="C158" s="23" t="s">
        <v>4</v>
      </c>
      <c r="D158" s="31">
        <f>E158+F158+G158+H158+I158+J158</f>
        <v>0</v>
      </c>
      <c r="E158" s="28"/>
      <c r="F158" s="28"/>
      <c r="G158" s="28"/>
      <c r="H158" s="28"/>
      <c r="I158" s="28"/>
      <c r="J158" s="28"/>
    </row>
    <row r="159" spans="1:10" s="14" customFormat="1" ht="17.45" customHeight="1" x14ac:dyDescent="0.2">
      <c r="A159" s="7"/>
      <c r="B159" s="84" t="s">
        <v>71</v>
      </c>
      <c r="C159" s="22" t="s">
        <v>1</v>
      </c>
      <c r="D159" s="30">
        <f>F159+E159+G159+H159+I159+J159</f>
        <v>28.69</v>
      </c>
      <c r="E159" s="26">
        <v>28.69</v>
      </c>
      <c r="F159" s="26">
        <f t="shared" ref="F159:J159" si="53">F155+F147+F139+F143+F135</f>
        <v>0</v>
      </c>
      <c r="G159" s="26">
        <f t="shared" si="53"/>
        <v>0</v>
      </c>
      <c r="H159" s="26">
        <f t="shared" si="53"/>
        <v>0</v>
      </c>
      <c r="I159" s="26">
        <f t="shared" si="53"/>
        <v>0</v>
      </c>
      <c r="J159" s="26">
        <f t="shared" si="53"/>
        <v>0</v>
      </c>
    </row>
    <row r="160" spans="1:10" s="14" customFormat="1" ht="17.45" customHeight="1" x14ac:dyDescent="0.2">
      <c r="A160" s="7"/>
      <c r="B160" s="84"/>
      <c r="C160" s="22" t="s">
        <v>2</v>
      </c>
      <c r="D160" s="31">
        <f>E160+F160+G160+H160+I160+J160</f>
        <v>0</v>
      </c>
      <c r="E160" s="28">
        <f t="shared" ref="E160:J160" si="54">E148+E156+E136+E140+E144</f>
        <v>0</v>
      </c>
      <c r="F160" s="28">
        <f t="shared" si="54"/>
        <v>0</v>
      </c>
      <c r="G160" s="28">
        <f t="shared" si="54"/>
        <v>0</v>
      </c>
      <c r="H160" s="28">
        <f t="shared" si="54"/>
        <v>0</v>
      </c>
      <c r="I160" s="28">
        <f t="shared" si="54"/>
        <v>0</v>
      </c>
      <c r="J160" s="28">
        <f t="shared" si="54"/>
        <v>0</v>
      </c>
    </row>
    <row r="161" spans="1:10" s="14" customFormat="1" ht="17.45" customHeight="1" x14ac:dyDescent="0.2">
      <c r="A161" s="7"/>
      <c r="B161" s="84"/>
      <c r="C161" s="22" t="s">
        <v>3</v>
      </c>
      <c r="D161" s="31">
        <f>E161+F161+G161+H161+I161+J161</f>
        <v>28.69</v>
      </c>
      <c r="E161" s="28">
        <v>28.69</v>
      </c>
      <c r="F161" s="28">
        <f t="shared" ref="F161:J161" si="55">F157+F149+F141+F137+F145</f>
        <v>0</v>
      </c>
      <c r="G161" s="28">
        <f t="shared" si="55"/>
        <v>0</v>
      </c>
      <c r="H161" s="28">
        <f t="shared" si="55"/>
        <v>0</v>
      </c>
      <c r="I161" s="28">
        <f t="shared" si="55"/>
        <v>0</v>
      </c>
      <c r="J161" s="28">
        <f t="shared" si="55"/>
        <v>0</v>
      </c>
    </row>
    <row r="162" spans="1:10" s="14" customFormat="1" ht="17.45" customHeight="1" x14ac:dyDescent="0.2">
      <c r="A162" s="7"/>
      <c r="B162" s="84"/>
      <c r="C162" s="22" t="s">
        <v>4</v>
      </c>
      <c r="D162" s="31">
        <f>E162+F162+G162+H162+I162+J162</f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</row>
    <row r="163" spans="1:10" s="14" customFormat="1" ht="15.6" customHeight="1" x14ac:dyDescent="0.2">
      <c r="A163" s="7"/>
      <c r="B163" s="90" t="s">
        <v>81</v>
      </c>
      <c r="C163" s="90"/>
      <c r="D163" s="90"/>
      <c r="E163" s="90"/>
      <c r="F163" s="90"/>
      <c r="G163" s="90"/>
      <c r="H163" s="90"/>
      <c r="I163" s="90"/>
      <c r="J163" s="90"/>
    </row>
    <row r="164" spans="1:10" s="14" customFormat="1" ht="15.6" customHeight="1" x14ac:dyDescent="0.2">
      <c r="A164" s="7"/>
      <c r="B164" s="87" t="s">
        <v>82</v>
      </c>
      <c r="C164" s="35" t="s">
        <v>1</v>
      </c>
      <c r="D164" s="32">
        <v>475.15100000000001</v>
      </c>
      <c r="E164" s="91"/>
      <c r="F164" s="33"/>
      <c r="G164" s="33"/>
      <c r="H164" s="33"/>
      <c r="I164" s="33"/>
      <c r="J164" s="33"/>
    </row>
    <row r="165" spans="1:10" s="14" customFormat="1" ht="15.6" customHeight="1" x14ac:dyDescent="0.2">
      <c r="A165" s="7"/>
      <c r="B165" s="87"/>
      <c r="C165" s="36" t="s">
        <v>2</v>
      </c>
      <c r="D165" s="33">
        <v>0</v>
      </c>
      <c r="E165" s="91"/>
      <c r="F165" s="33"/>
      <c r="G165" s="33"/>
      <c r="H165" s="33"/>
      <c r="I165" s="33"/>
      <c r="J165" s="33"/>
    </row>
    <row r="166" spans="1:10" s="14" customFormat="1" ht="15.6" customHeight="1" x14ac:dyDescent="0.2">
      <c r="A166" s="7"/>
      <c r="B166" s="87"/>
      <c r="C166" s="36" t="s">
        <v>3</v>
      </c>
      <c r="D166" s="33">
        <v>475.15100000000001</v>
      </c>
      <c r="E166" s="91"/>
      <c r="F166" s="33"/>
      <c r="G166" s="33"/>
      <c r="H166" s="33"/>
      <c r="I166" s="33"/>
      <c r="J166" s="33"/>
    </row>
    <row r="167" spans="1:10" s="14" customFormat="1" ht="13.9" customHeight="1" x14ac:dyDescent="0.2">
      <c r="A167" s="7"/>
      <c r="B167" s="87"/>
      <c r="C167" s="36" t="s">
        <v>4</v>
      </c>
      <c r="D167" s="33">
        <v>0</v>
      </c>
      <c r="E167" s="91"/>
      <c r="F167" s="33"/>
      <c r="G167" s="33"/>
      <c r="H167" s="33"/>
      <c r="I167" s="33"/>
      <c r="J167" s="33"/>
    </row>
    <row r="168" spans="1:10" s="14" customFormat="1" ht="13.9" customHeight="1" x14ac:dyDescent="0.2">
      <c r="A168" s="7"/>
      <c r="B168" s="87" t="s">
        <v>83</v>
      </c>
      <c r="C168" s="35" t="s">
        <v>1</v>
      </c>
      <c r="D168" s="32">
        <v>2379.71</v>
      </c>
      <c r="E168" s="91"/>
      <c r="F168" s="33"/>
      <c r="G168" s="33"/>
      <c r="H168" s="33"/>
      <c r="I168" s="33"/>
      <c r="J168" s="33"/>
    </row>
    <row r="169" spans="1:10" s="14" customFormat="1" ht="13.9" customHeight="1" x14ac:dyDescent="0.2">
      <c r="A169" s="7"/>
      <c r="B169" s="87"/>
      <c r="C169" s="36" t="s">
        <v>2</v>
      </c>
      <c r="D169" s="33">
        <v>0</v>
      </c>
      <c r="E169" s="91"/>
      <c r="F169" s="33"/>
      <c r="G169" s="33"/>
      <c r="H169" s="33"/>
      <c r="I169" s="33"/>
      <c r="J169" s="33"/>
    </row>
    <row r="170" spans="1:10" s="14" customFormat="1" ht="13.9" customHeight="1" x14ac:dyDescent="0.2">
      <c r="A170" s="7"/>
      <c r="B170" s="87"/>
      <c r="C170" s="36" t="s">
        <v>3</v>
      </c>
      <c r="D170" s="33">
        <v>0</v>
      </c>
      <c r="E170" s="91"/>
      <c r="F170" s="33"/>
      <c r="G170" s="33"/>
      <c r="H170" s="33"/>
      <c r="I170" s="33"/>
      <c r="J170" s="33"/>
    </row>
    <row r="171" spans="1:10" s="14" customFormat="1" ht="26.45" customHeight="1" x14ac:dyDescent="0.2">
      <c r="A171" s="7"/>
      <c r="B171" s="87"/>
      <c r="C171" s="36" t="s">
        <v>4</v>
      </c>
      <c r="D171" s="33">
        <v>0</v>
      </c>
      <c r="E171" s="91"/>
      <c r="F171" s="33"/>
      <c r="G171" s="33"/>
      <c r="H171" s="33"/>
      <c r="I171" s="33"/>
      <c r="J171" s="33"/>
    </row>
    <row r="172" spans="1:10" s="14" customFormat="1" ht="26.45" customHeight="1" x14ac:dyDescent="0.2">
      <c r="A172" s="7"/>
      <c r="B172" s="87" t="s">
        <v>84</v>
      </c>
      <c r="C172" s="35" t="s">
        <v>1</v>
      </c>
      <c r="D172" s="32">
        <v>3354.9</v>
      </c>
      <c r="E172" s="91"/>
      <c r="F172" s="33"/>
      <c r="G172" s="33"/>
      <c r="H172" s="33"/>
      <c r="I172" s="33"/>
      <c r="J172" s="33"/>
    </row>
    <row r="173" spans="1:10" s="14" customFormat="1" ht="26.45" customHeight="1" x14ac:dyDescent="0.2">
      <c r="A173" s="7"/>
      <c r="B173" s="87"/>
      <c r="C173" s="36" t="s">
        <v>2</v>
      </c>
      <c r="D173" s="33">
        <v>3354.9</v>
      </c>
      <c r="E173" s="91"/>
      <c r="F173" s="33"/>
      <c r="G173" s="33"/>
      <c r="H173" s="33"/>
      <c r="I173" s="33"/>
      <c r="J173" s="33"/>
    </row>
    <row r="174" spans="1:10" s="14" customFormat="1" ht="26.45" customHeight="1" x14ac:dyDescent="0.2">
      <c r="A174" s="7"/>
      <c r="B174" s="87"/>
      <c r="C174" s="36" t="s">
        <v>3</v>
      </c>
      <c r="D174" s="33">
        <v>0</v>
      </c>
      <c r="E174" s="91"/>
      <c r="F174" s="33"/>
      <c r="G174" s="33"/>
      <c r="H174" s="33"/>
      <c r="I174" s="33"/>
      <c r="J174" s="33"/>
    </row>
    <row r="175" spans="1:10" s="14" customFormat="1" ht="26.45" customHeight="1" x14ac:dyDescent="0.2">
      <c r="A175" s="7"/>
      <c r="B175" s="87"/>
      <c r="C175" s="36" t="s">
        <v>4</v>
      </c>
      <c r="D175" s="33">
        <v>0</v>
      </c>
      <c r="E175" s="91"/>
      <c r="F175" s="33"/>
      <c r="G175" s="33"/>
      <c r="H175" s="33"/>
      <c r="I175" s="33"/>
      <c r="J175" s="33"/>
    </row>
    <row r="176" spans="1:10" s="14" customFormat="1" ht="26.45" customHeight="1" x14ac:dyDescent="0.2">
      <c r="A176" s="7"/>
      <c r="B176" s="49"/>
      <c r="C176" s="36"/>
      <c r="D176" s="33"/>
      <c r="E176" s="91"/>
      <c r="F176" s="33"/>
      <c r="G176" s="33"/>
      <c r="H176" s="33"/>
      <c r="I176" s="33"/>
      <c r="J176" s="33"/>
    </row>
    <row r="177" spans="1:10" s="14" customFormat="1" ht="13.5" customHeight="1" x14ac:dyDescent="0.2">
      <c r="A177" s="7"/>
      <c r="B177" s="49"/>
      <c r="C177" s="36"/>
      <c r="D177" s="33"/>
      <c r="E177" s="91"/>
      <c r="F177" s="33"/>
      <c r="G177" s="33"/>
      <c r="H177" s="33"/>
      <c r="I177" s="33"/>
      <c r="J177" s="33"/>
    </row>
    <row r="178" spans="1:10" s="14" customFormat="1" ht="26.25" hidden="1" customHeight="1" x14ac:dyDescent="0.2">
      <c r="A178" s="7"/>
      <c r="B178" s="49" t="s">
        <v>108</v>
      </c>
      <c r="C178" s="36" t="s">
        <v>2</v>
      </c>
      <c r="D178" s="32">
        <v>2490.0100000000002</v>
      </c>
      <c r="E178" s="91"/>
      <c r="F178" s="33"/>
      <c r="G178" s="33"/>
      <c r="H178" s="33"/>
      <c r="I178" s="33"/>
      <c r="J178" s="33"/>
    </row>
    <row r="179" spans="1:10" s="14" customFormat="1" ht="15.75" customHeight="1" x14ac:dyDescent="0.25">
      <c r="A179" s="92"/>
      <c r="B179" s="87" t="s">
        <v>85</v>
      </c>
      <c r="C179" s="35" t="s">
        <v>1</v>
      </c>
      <c r="D179" s="33">
        <v>0</v>
      </c>
      <c r="E179" s="91"/>
      <c r="F179" s="33"/>
      <c r="G179" s="33"/>
      <c r="H179" s="33"/>
      <c r="I179" s="33"/>
      <c r="J179" s="33"/>
    </row>
    <row r="180" spans="1:10" s="14" customFormat="1" ht="16.5" customHeight="1" x14ac:dyDescent="0.25">
      <c r="A180" s="92"/>
      <c r="B180" s="87"/>
      <c r="C180" s="36" t="s">
        <v>2</v>
      </c>
      <c r="D180" s="33">
        <v>0</v>
      </c>
      <c r="E180" s="91"/>
      <c r="F180" s="33"/>
      <c r="G180" s="33"/>
      <c r="H180" s="33"/>
      <c r="I180" s="33"/>
      <c r="J180" s="33"/>
    </row>
    <row r="181" spans="1:10" s="14" customFormat="1" ht="15" customHeight="1" x14ac:dyDescent="0.25">
      <c r="A181" s="93"/>
      <c r="B181" s="87"/>
      <c r="C181" s="36" t="s">
        <v>3</v>
      </c>
      <c r="D181" s="33">
        <v>0</v>
      </c>
      <c r="E181" s="91"/>
      <c r="F181" s="33"/>
      <c r="G181" s="33"/>
      <c r="H181" s="33"/>
      <c r="I181" s="33"/>
      <c r="J181" s="33"/>
    </row>
    <row r="182" spans="1:10" s="14" customFormat="1" ht="12.75" customHeight="1" x14ac:dyDescent="0.3">
      <c r="A182" s="94"/>
      <c r="B182" s="87"/>
      <c r="C182" s="36" t="s">
        <v>4</v>
      </c>
      <c r="D182" s="33">
        <v>0</v>
      </c>
      <c r="E182" s="91"/>
      <c r="F182" s="33"/>
      <c r="G182" s="33"/>
      <c r="H182" s="33"/>
      <c r="I182" s="33"/>
      <c r="J182" s="33"/>
    </row>
    <row r="183" spans="1:10" s="14" customFormat="1" ht="15" customHeight="1" x14ac:dyDescent="0.2">
      <c r="A183" s="7"/>
      <c r="B183" s="87" t="s">
        <v>100</v>
      </c>
      <c r="C183" s="35" t="s">
        <v>1</v>
      </c>
      <c r="D183" s="32">
        <f>E183+F183+H183+G183+I183+J183</f>
        <v>1148.51</v>
      </c>
      <c r="E183" s="95">
        <v>557.38</v>
      </c>
      <c r="F183" s="33">
        <v>591.13</v>
      </c>
      <c r="G183" s="33"/>
      <c r="H183" s="33"/>
      <c r="I183" s="33"/>
      <c r="J183" s="33"/>
    </row>
    <row r="184" spans="1:10" s="14" customFormat="1" ht="15" customHeight="1" x14ac:dyDescent="0.2">
      <c r="A184" s="7"/>
      <c r="B184" s="87"/>
      <c r="C184" s="36" t="s">
        <v>2</v>
      </c>
      <c r="D184" s="33"/>
      <c r="E184" s="55"/>
      <c r="F184" s="33"/>
      <c r="G184" s="33"/>
      <c r="H184" s="33"/>
      <c r="I184" s="33"/>
      <c r="J184" s="33"/>
    </row>
    <row r="185" spans="1:10" s="14" customFormat="1" ht="15" customHeight="1" x14ac:dyDescent="0.2">
      <c r="A185" s="7"/>
      <c r="B185" s="87"/>
      <c r="C185" s="36" t="s">
        <v>3</v>
      </c>
      <c r="D185" s="33">
        <f>E185+F185+G185+H185+I185+J185</f>
        <v>1148.51</v>
      </c>
      <c r="E185" s="55">
        <v>557.38</v>
      </c>
      <c r="F185" s="33">
        <v>591.13</v>
      </c>
      <c r="G185" s="33"/>
      <c r="H185" s="33"/>
      <c r="I185" s="33"/>
      <c r="J185" s="33"/>
    </row>
    <row r="186" spans="1:10" s="14" customFormat="1" ht="15" customHeight="1" x14ac:dyDescent="0.2">
      <c r="A186" s="7"/>
      <c r="B186" s="87"/>
      <c r="C186" s="36" t="s">
        <v>4</v>
      </c>
      <c r="D186" s="33"/>
      <c r="E186" s="55"/>
      <c r="F186" s="33"/>
      <c r="G186" s="33"/>
      <c r="H186" s="33"/>
      <c r="I186" s="33"/>
      <c r="J186" s="33"/>
    </row>
    <row r="187" spans="1:10" s="14" customFormat="1" ht="24.75" customHeight="1" x14ac:dyDescent="0.2">
      <c r="A187" s="7"/>
      <c r="B187" s="84" t="s">
        <v>71</v>
      </c>
      <c r="C187" s="35" t="s">
        <v>1</v>
      </c>
      <c r="D187" s="32">
        <f>E187+F187+G187+H187+I187+J187</f>
        <v>1148.51</v>
      </c>
      <c r="E187" s="95">
        <v>557.38</v>
      </c>
      <c r="F187" s="32">
        <f>F183+F179+F172+F168+F164</f>
        <v>591.13</v>
      </c>
      <c r="G187" s="32">
        <f t="shared" ref="G187:J187" si="56">G188+G189+G190</f>
        <v>0</v>
      </c>
      <c r="H187" s="32">
        <f t="shared" si="56"/>
        <v>0</v>
      </c>
      <c r="I187" s="32">
        <f t="shared" si="56"/>
        <v>0</v>
      </c>
      <c r="J187" s="32">
        <f t="shared" si="56"/>
        <v>0</v>
      </c>
    </row>
    <row r="188" spans="1:10" s="14" customFormat="1" ht="15.75" customHeight="1" x14ac:dyDescent="0.2">
      <c r="A188" s="7"/>
      <c r="B188" s="84"/>
      <c r="C188" s="35" t="s">
        <v>2</v>
      </c>
      <c r="D188" s="33"/>
      <c r="E188" s="55">
        <f t="shared" ref="E188:J188" si="57">E165+E169+E173+E180</f>
        <v>0</v>
      </c>
      <c r="F188" s="33">
        <f t="shared" si="57"/>
        <v>0</v>
      </c>
      <c r="G188" s="33">
        <f t="shared" si="57"/>
        <v>0</v>
      </c>
      <c r="H188" s="33">
        <f t="shared" si="57"/>
        <v>0</v>
      </c>
      <c r="I188" s="33">
        <f t="shared" si="57"/>
        <v>0</v>
      </c>
      <c r="J188" s="33">
        <f t="shared" si="57"/>
        <v>0</v>
      </c>
    </row>
    <row r="189" spans="1:10" s="14" customFormat="1" ht="15" customHeight="1" x14ac:dyDescent="0.2">
      <c r="A189" s="7"/>
      <c r="B189" s="84"/>
      <c r="C189" s="35" t="s">
        <v>3</v>
      </c>
      <c r="D189" s="33">
        <f>E189+F189+G189+H189+I189+J189</f>
        <v>1148.51</v>
      </c>
      <c r="E189" s="55">
        <v>557.38</v>
      </c>
      <c r="F189" s="33">
        <f>F185+F181+F174+F170+F166</f>
        <v>591.13</v>
      </c>
      <c r="G189" s="33">
        <v>0</v>
      </c>
      <c r="H189" s="33">
        <v>0</v>
      </c>
      <c r="I189" s="33">
        <v>0</v>
      </c>
      <c r="J189" s="33">
        <v>0</v>
      </c>
    </row>
    <row r="190" spans="1:10" s="14" customFormat="1" ht="15" customHeight="1" x14ac:dyDescent="0.2">
      <c r="A190" s="7"/>
      <c r="B190" s="84"/>
      <c r="C190" s="35" t="s">
        <v>4</v>
      </c>
      <c r="D190" s="33"/>
      <c r="E190" s="55">
        <v>0</v>
      </c>
      <c r="F190" s="38">
        <v>0</v>
      </c>
      <c r="G190" s="38">
        <v>0</v>
      </c>
      <c r="H190" s="38">
        <v>0</v>
      </c>
      <c r="I190" s="38">
        <v>0</v>
      </c>
      <c r="J190" s="38">
        <v>0</v>
      </c>
    </row>
    <row r="191" spans="1:10" s="14" customFormat="1" ht="37.5" customHeight="1" x14ac:dyDescent="0.2">
      <c r="A191" s="7"/>
      <c r="B191" s="50" t="s">
        <v>110</v>
      </c>
      <c r="C191" s="35"/>
      <c r="D191" s="32">
        <v>7692.7759999999998</v>
      </c>
      <c r="E191" s="55">
        <v>0</v>
      </c>
      <c r="F191" s="38"/>
      <c r="G191" s="38"/>
      <c r="H191" s="38"/>
      <c r="I191" s="38"/>
      <c r="J191" s="38"/>
    </row>
    <row r="192" spans="1:10" s="14" customFormat="1" ht="48.75" customHeight="1" x14ac:dyDescent="0.2">
      <c r="A192" s="7"/>
      <c r="B192" s="50" t="s">
        <v>106</v>
      </c>
      <c r="C192" s="35" t="s">
        <v>3</v>
      </c>
      <c r="D192" s="32">
        <v>129.37200000000001</v>
      </c>
      <c r="E192" s="55">
        <v>0</v>
      </c>
      <c r="F192" s="38"/>
      <c r="G192" s="38"/>
      <c r="H192" s="38"/>
      <c r="I192" s="38"/>
      <c r="J192" s="38"/>
    </row>
    <row r="193" spans="1:10" s="14" customFormat="1" ht="15" customHeight="1" x14ac:dyDescent="0.2">
      <c r="A193" s="7"/>
      <c r="B193" s="64" t="s">
        <v>70</v>
      </c>
      <c r="C193" s="35" t="s">
        <v>1</v>
      </c>
      <c r="D193" s="34">
        <f>E193+F193+G193+H193+I193+J193</f>
        <v>50802.994999999995</v>
      </c>
      <c r="E193" s="56">
        <v>23011.77</v>
      </c>
      <c r="F193" s="34">
        <f>F187+F159+F130+F80+F70+F45</f>
        <v>27791.224999999999</v>
      </c>
      <c r="G193" s="34">
        <f>G45+G70+G80+G130+G159+G187</f>
        <v>0</v>
      </c>
      <c r="H193" s="34">
        <f>H45+H70+H80+H130+H159+H187</f>
        <v>0</v>
      </c>
      <c r="I193" s="34">
        <f>I45+I70+I80+I130+I159+I187</f>
        <v>0</v>
      </c>
      <c r="J193" s="34">
        <f>J45+J70+J80+J130+J159+J187</f>
        <v>0</v>
      </c>
    </row>
    <row r="194" spans="1:10" s="14" customFormat="1" ht="15" customHeight="1" x14ac:dyDescent="0.2">
      <c r="A194" s="7"/>
      <c r="B194" s="64"/>
      <c r="C194" s="35" t="s">
        <v>2</v>
      </c>
      <c r="D194" s="37">
        <f>E194+F194+G194+H194+I194+J194</f>
        <v>0</v>
      </c>
      <c r="E194" s="57">
        <f t="shared" ref="E194:J194" si="58">E188+E184+E180+E173+E169+E165</f>
        <v>0</v>
      </c>
      <c r="F194" s="37">
        <f t="shared" si="58"/>
        <v>0</v>
      </c>
      <c r="G194" s="37">
        <f t="shared" si="58"/>
        <v>0</v>
      </c>
      <c r="H194" s="37">
        <f t="shared" si="58"/>
        <v>0</v>
      </c>
      <c r="I194" s="37">
        <f t="shared" si="58"/>
        <v>0</v>
      </c>
      <c r="J194" s="37">
        <f t="shared" si="58"/>
        <v>0</v>
      </c>
    </row>
    <row r="195" spans="1:10" s="14" customFormat="1" ht="18" customHeight="1" x14ac:dyDescent="0.2">
      <c r="A195" s="7"/>
      <c r="B195" s="64"/>
      <c r="C195" s="35" t="s">
        <v>3</v>
      </c>
      <c r="D195" s="37"/>
      <c r="E195" s="58">
        <f>E192+E189+E185+E181+E174+E170+E166</f>
        <v>1114.76</v>
      </c>
      <c r="F195" s="37">
        <f>F189+F192+F185+F181+F174+F170+F166</f>
        <v>1182.26</v>
      </c>
      <c r="G195" s="37">
        <f>G192+G189+G185+G181+G174+G170+G166</f>
        <v>0</v>
      </c>
      <c r="H195" s="37">
        <f>H192+H189+H185+H181+H174+H170+H166</f>
        <v>0</v>
      </c>
      <c r="I195" s="37">
        <f>I192+I189+I185+I181+I174+I170+I166</f>
        <v>0</v>
      </c>
      <c r="J195" s="37">
        <f>J192+J189+J185+J181+J174+J170+J166</f>
        <v>0</v>
      </c>
    </row>
    <row r="196" spans="1:10" s="14" customFormat="1" ht="12.75" x14ac:dyDescent="0.2">
      <c r="A196" s="7"/>
      <c r="B196" s="64"/>
      <c r="C196" s="35" t="s">
        <v>4</v>
      </c>
      <c r="D196" s="33">
        <f>E196+F196+G196+H196+I196+J196</f>
        <v>0</v>
      </c>
      <c r="E196" s="55">
        <v>0</v>
      </c>
      <c r="F196" s="38">
        <v>0</v>
      </c>
      <c r="G196" s="38">
        <v>0</v>
      </c>
      <c r="H196" s="38">
        <v>0</v>
      </c>
      <c r="I196" s="38">
        <v>0</v>
      </c>
      <c r="J196" s="38">
        <v>0</v>
      </c>
    </row>
    <row r="197" spans="1:10" s="14" customFormat="1" x14ac:dyDescent="0.2">
      <c r="A197" s="7"/>
      <c r="B197" s="10"/>
      <c r="C197" s="8"/>
      <c r="D197" s="8"/>
      <c r="E197" s="54"/>
      <c r="F197" s="2"/>
      <c r="G197" s="2"/>
      <c r="H197" s="2"/>
      <c r="I197" s="2"/>
      <c r="J197" s="2"/>
    </row>
    <row r="198" spans="1:10" s="14" customFormat="1" x14ac:dyDescent="0.2">
      <c r="A198" s="16"/>
      <c r="B198" s="12"/>
      <c r="C198" s="13"/>
      <c r="D198" s="13"/>
      <c r="E198" s="52"/>
    </row>
    <row r="199" spans="1:10" s="14" customFormat="1" ht="16.899999999999999" customHeight="1" x14ac:dyDescent="0.2">
      <c r="A199" s="16"/>
      <c r="B199" s="12"/>
      <c r="C199" s="13"/>
      <c r="D199" s="13"/>
      <c r="E199" s="52"/>
    </row>
    <row r="200" spans="1:10" s="14" customFormat="1" ht="19.899999999999999" customHeight="1" x14ac:dyDescent="0.2">
      <c r="A200" s="16"/>
      <c r="B200" s="12"/>
      <c r="C200" s="13"/>
      <c r="D200" s="13"/>
      <c r="E200" s="52"/>
    </row>
    <row r="201" spans="1:10" s="14" customFormat="1" ht="19.899999999999999" customHeight="1" x14ac:dyDescent="0.2">
      <c r="A201" s="16"/>
      <c r="B201" s="12"/>
      <c r="C201" s="13"/>
      <c r="D201" s="13"/>
      <c r="E201" s="52"/>
    </row>
    <row r="202" spans="1:10" s="14" customFormat="1" ht="19.899999999999999" customHeight="1" x14ac:dyDescent="0.2">
      <c r="A202" s="16"/>
      <c r="B202" s="12"/>
      <c r="C202" s="13"/>
      <c r="D202" s="13"/>
      <c r="E202" s="52"/>
    </row>
    <row r="203" spans="1:10" s="14" customFormat="1" ht="19.899999999999999" customHeight="1" x14ac:dyDescent="0.2">
      <c r="A203" s="16"/>
      <c r="B203" s="12"/>
      <c r="C203" s="13"/>
      <c r="D203" s="13"/>
      <c r="E203" s="52"/>
    </row>
    <row r="204" spans="1:10" s="14" customFormat="1" ht="19.899999999999999" customHeight="1" x14ac:dyDescent="0.2">
      <c r="A204" s="16"/>
      <c r="B204" s="12"/>
      <c r="C204" s="13"/>
      <c r="D204" s="13"/>
      <c r="E204" s="52"/>
    </row>
    <row r="205" spans="1:10" s="14" customFormat="1" ht="19.899999999999999" customHeight="1" x14ac:dyDescent="0.2">
      <c r="A205" s="16"/>
      <c r="B205" s="12"/>
      <c r="C205" s="13"/>
      <c r="D205" s="13"/>
      <c r="E205" s="52"/>
    </row>
    <row r="206" spans="1:10" s="14" customFormat="1" ht="19.899999999999999" customHeight="1" x14ac:dyDescent="0.2">
      <c r="A206" s="16"/>
      <c r="B206" s="12"/>
      <c r="C206" s="13"/>
      <c r="D206" s="13"/>
      <c r="E206" s="52"/>
    </row>
    <row r="207" spans="1:10" s="14" customFormat="1" ht="19.899999999999999" customHeight="1" x14ac:dyDescent="0.2">
      <c r="A207" s="16"/>
      <c r="B207" s="12"/>
      <c r="C207" s="13"/>
      <c r="D207" s="13"/>
      <c r="E207" s="52"/>
    </row>
    <row r="208" spans="1:10" s="14" customFormat="1" ht="24" customHeight="1" x14ac:dyDescent="0.2">
      <c r="A208" s="16"/>
      <c r="B208" s="12"/>
      <c r="C208" s="13"/>
      <c r="D208" s="13"/>
      <c r="E208" s="52"/>
    </row>
    <row r="209" spans="1:5" s="14" customFormat="1" ht="24" customHeight="1" x14ac:dyDescent="0.2">
      <c r="A209" s="16"/>
      <c r="B209" s="12"/>
      <c r="C209" s="13"/>
      <c r="D209" s="13"/>
      <c r="E209" s="52"/>
    </row>
    <row r="210" spans="1:5" s="14" customFormat="1" ht="24" customHeight="1" x14ac:dyDescent="0.2">
      <c r="A210" s="16"/>
      <c r="B210" s="12"/>
      <c r="C210" s="13"/>
      <c r="D210" s="13"/>
      <c r="E210" s="52"/>
    </row>
    <row r="211" spans="1:5" s="14" customFormat="1" ht="24" customHeight="1" x14ac:dyDescent="0.2">
      <c r="A211" s="16"/>
      <c r="B211" s="12"/>
      <c r="C211" s="13"/>
      <c r="D211" s="13"/>
      <c r="E211" s="52"/>
    </row>
    <row r="212" spans="1:5" s="14" customFormat="1" ht="12.75" customHeight="1" x14ac:dyDescent="0.2">
      <c r="A212" s="16"/>
      <c r="B212" s="12"/>
      <c r="C212" s="13"/>
      <c r="D212" s="13"/>
      <c r="E212" s="52"/>
    </row>
    <row r="213" spans="1:5" s="14" customFormat="1" ht="12.75" customHeight="1" x14ac:dyDescent="0.2">
      <c r="A213" s="16"/>
      <c r="B213" s="12"/>
      <c r="C213" s="13"/>
      <c r="D213" s="13"/>
      <c r="E213" s="52"/>
    </row>
    <row r="214" spans="1:5" s="14" customFormat="1" ht="12.75" customHeight="1" x14ac:dyDescent="0.2">
      <c r="A214" s="16"/>
      <c r="B214" s="12"/>
      <c r="C214" s="13"/>
      <c r="D214" s="13"/>
      <c r="E214" s="52"/>
    </row>
    <row r="215" spans="1:5" s="14" customFormat="1" ht="12.75" customHeight="1" x14ac:dyDescent="0.2">
      <c r="A215" s="16"/>
      <c r="B215" s="12"/>
      <c r="C215" s="13"/>
      <c r="D215" s="13"/>
      <c r="E215" s="52"/>
    </row>
    <row r="216" spans="1:5" s="14" customFormat="1" ht="36.6" customHeight="1" x14ac:dyDescent="0.2">
      <c r="A216" s="16"/>
      <c r="B216" s="12"/>
      <c r="C216" s="13"/>
      <c r="D216" s="13"/>
      <c r="E216" s="52"/>
    </row>
    <row r="217" spans="1:5" s="14" customFormat="1" ht="14.25" customHeight="1" x14ac:dyDescent="0.2">
      <c r="A217" s="16"/>
      <c r="B217" s="12"/>
      <c r="C217" s="13"/>
      <c r="D217" s="13"/>
      <c r="E217" s="52"/>
    </row>
    <row r="218" spans="1:5" s="14" customFormat="1" ht="14.25" customHeight="1" x14ac:dyDescent="0.2">
      <c r="A218" s="16"/>
      <c r="B218" s="12"/>
      <c r="C218" s="13"/>
      <c r="D218" s="13"/>
      <c r="E218" s="52"/>
    </row>
    <row r="219" spans="1:5" s="14" customFormat="1" ht="14.25" customHeight="1" x14ac:dyDescent="0.2">
      <c r="A219" s="16"/>
      <c r="B219" s="12"/>
      <c r="C219" s="13"/>
      <c r="D219" s="13"/>
      <c r="E219" s="52"/>
    </row>
    <row r="220" spans="1:5" s="14" customFormat="1" ht="14.25" customHeight="1" x14ac:dyDescent="0.2">
      <c r="A220" s="16"/>
      <c r="B220" s="12"/>
      <c r="C220" s="13"/>
      <c r="D220" s="13"/>
      <c r="E220" s="52"/>
    </row>
    <row r="221" spans="1:5" s="14" customFormat="1" ht="14.25" customHeight="1" x14ac:dyDescent="0.2">
      <c r="A221" s="16"/>
      <c r="B221" s="12"/>
      <c r="C221" s="13"/>
      <c r="D221" s="13"/>
      <c r="E221" s="52"/>
    </row>
    <row r="222" spans="1:5" s="14" customFormat="1" ht="14.25" customHeight="1" x14ac:dyDescent="0.2">
      <c r="A222" s="16"/>
      <c r="B222" s="12"/>
      <c r="C222" s="13"/>
      <c r="D222" s="13"/>
      <c r="E222" s="52"/>
    </row>
    <row r="223" spans="1:5" s="14" customFormat="1" ht="14.25" customHeight="1" x14ac:dyDescent="0.2">
      <c r="A223" s="16"/>
      <c r="B223" s="12"/>
      <c r="C223" s="13"/>
      <c r="D223" s="13"/>
      <c r="E223" s="52"/>
    </row>
    <row r="224" spans="1:5" s="14" customFormat="1" ht="14.25" customHeight="1" x14ac:dyDescent="0.2">
      <c r="A224" s="16"/>
      <c r="B224" s="12"/>
      <c r="C224" s="13"/>
      <c r="D224" s="13"/>
      <c r="E224" s="52"/>
    </row>
    <row r="225" spans="1:5" s="14" customFormat="1" ht="14.25" customHeight="1" x14ac:dyDescent="0.2">
      <c r="A225" s="16"/>
      <c r="B225" s="12"/>
      <c r="C225" s="13"/>
      <c r="D225" s="13"/>
      <c r="E225" s="52"/>
    </row>
    <row r="226" spans="1:5" s="14" customFormat="1" ht="14.25" customHeight="1" x14ac:dyDescent="0.2">
      <c r="A226" s="16"/>
      <c r="B226" s="12"/>
      <c r="C226" s="13"/>
      <c r="D226" s="13"/>
      <c r="E226" s="52"/>
    </row>
    <row r="227" spans="1:5" s="14" customFormat="1" ht="14.25" customHeight="1" x14ac:dyDescent="0.2">
      <c r="A227" s="16"/>
      <c r="B227" s="12"/>
      <c r="C227" s="13"/>
      <c r="D227" s="13"/>
      <c r="E227" s="52"/>
    </row>
    <row r="228" spans="1:5" s="14" customFormat="1" ht="21.75" customHeight="1" x14ac:dyDescent="0.2">
      <c r="A228" s="16"/>
      <c r="B228" s="12"/>
      <c r="C228" s="13"/>
      <c r="D228" s="13"/>
      <c r="E228" s="52"/>
    </row>
    <row r="229" spans="1:5" s="14" customFormat="1" ht="0.75" customHeight="1" x14ac:dyDescent="0.2">
      <c r="A229" s="16"/>
      <c r="B229" s="12"/>
      <c r="C229" s="13"/>
      <c r="D229" s="13"/>
      <c r="E229" s="52"/>
    </row>
    <row r="230" spans="1:5" s="14" customFormat="1" ht="21.75" hidden="1" customHeight="1" x14ac:dyDescent="0.2">
      <c r="A230" s="16"/>
      <c r="B230" s="12"/>
      <c r="C230" s="13"/>
      <c r="D230" s="13"/>
      <c r="E230" s="52"/>
    </row>
    <row r="231" spans="1:5" s="14" customFormat="1" ht="29.25" customHeight="1" x14ac:dyDescent="0.2">
      <c r="A231" s="16"/>
      <c r="B231" s="12"/>
      <c r="C231" s="13"/>
      <c r="D231" s="13"/>
      <c r="E231" s="52"/>
    </row>
    <row r="232" spans="1:5" s="14" customFormat="1" ht="14.25" customHeight="1" x14ac:dyDescent="0.2">
      <c r="A232" s="16"/>
      <c r="B232" s="12"/>
      <c r="C232" s="13"/>
      <c r="D232" s="13"/>
      <c r="E232" s="52"/>
    </row>
    <row r="233" spans="1:5" s="14" customFormat="1" ht="14.25" customHeight="1" x14ac:dyDescent="0.2">
      <c r="A233" s="16"/>
      <c r="B233" s="12"/>
      <c r="C233" s="13"/>
      <c r="D233" s="13"/>
      <c r="E233" s="52"/>
    </row>
    <row r="234" spans="1:5" s="14" customFormat="1" ht="14.25" customHeight="1" x14ac:dyDescent="0.2">
      <c r="A234" s="16"/>
      <c r="B234" s="12"/>
      <c r="C234" s="13"/>
      <c r="D234" s="13"/>
      <c r="E234" s="52"/>
    </row>
    <row r="235" spans="1:5" s="14" customFormat="1" ht="14.25" customHeight="1" x14ac:dyDescent="0.2">
      <c r="A235" s="16"/>
      <c r="B235" s="12"/>
      <c r="C235" s="13"/>
      <c r="D235" s="13"/>
      <c r="E235" s="52"/>
    </row>
    <row r="236" spans="1:5" s="14" customFormat="1" ht="14.25" customHeight="1" x14ac:dyDescent="0.2">
      <c r="A236" s="16"/>
      <c r="B236" s="12"/>
      <c r="C236" s="13"/>
      <c r="D236" s="13"/>
      <c r="E236" s="52"/>
    </row>
    <row r="237" spans="1:5" s="14" customFormat="1" ht="14.25" customHeight="1" x14ac:dyDescent="0.2">
      <c r="A237" s="16"/>
      <c r="B237" s="12"/>
      <c r="C237" s="13"/>
      <c r="D237" s="13"/>
      <c r="E237" s="52"/>
    </row>
    <row r="238" spans="1:5" s="14" customFormat="1" ht="14.25" customHeight="1" x14ac:dyDescent="0.2">
      <c r="A238" s="16"/>
      <c r="B238" s="12"/>
      <c r="C238" s="13"/>
      <c r="D238" s="13"/>
      <c r="E238" s="52"/>
    </row>
    <row r="239" spans="1:5" s="14" customFormat="1" ht="14.25" customHeight="1" x14ac:dyDescent="0.2">
      <c r="A239" s="16"/>
      <c r="B239" s="12"/>
      <c r="C239" s="13"/>
      <c r="D239" s="13"/>
      <c r="E239" s="52"/>
    </row>
    <row r="240" spans="1:5" s="14" customFormat="1" ht="14.25" customHeight="1" x14ac:dyDescent="0.2">
      <c r="A240" s="16"/>
      <c r="B240" s="12"/>
      <c r="C240" s="13"/>
      <c r="D240" s="13"/>
      <c r="E240" s="52"/>
    </row>
    <row r="241" spans="1:5" s="14" customFormat="1" ht="14.25" customHeight="1" x14ac:dyDescent="0.2">
      <c r="A241" s="16"/>
      <c r="B241" s="12"/>
      <c r="C241" s="13"/>
      <c r="D241" s="13"/>
      <c r="E241" s="52"/>
    </row>
    <row r="242" spans="1:5" s="14" customFormat="1" ht="14.25" customHeight="1" x14ac:dyDescent="0.2">
      <c r="A242" s="16"/>
      <c r="B242" s="12"/>
      <c r="C242" s="13"/>
      <c r="D242" s="13"/>
      <c r="E242" s="52"/>
    </row>
    <row r="243" spans="1:5" s="14" customFormat="1" ht="14.25" customHeight="1" x14ac:dyDescent="0.2">
      <c r="A243" s="16"/>
      <c r="B243" s="12"/>
      <c r="C243" s="13"/>
      <c r="D243" s="13"/>
      <c r="E243" s="52"/>
    </row>
    <row r="244" spans="1:5" s="14" customFormat="1" ht="34.5" customHeight="1" x14ac:dyDescent="0.2">
      <c r="A244" s="16"/>
      <c r="B244" s="12"/>
      <c r="C244" s="13"/>
      <c r="D244" s="13"/>
      <c r="E244" s="52"/>
    </row>
    <row r="245" spans="1:5" s="14" customFormat="1" ht="34.5" customHeight="1" x14ac:dyDescent="0.2">
      <c r="A245" s="16"/>
      <c r="B245" s="12"/>
      <c r="C245" s="13"/>
      <c r="D245" s="13"/>
      <c r="E245" s="52"/>
    </row>
    <row r="246" spans="1:5" s="14" customFormat="1" ht="21.75" customHeight="1" x14ac:dyDescent="0.2">
      <c r="A246" s="16"/>
      <c r="B246" s="12"/>
      <c r="C246" s="13"/>
      <c r="D246" s="13"/>
      <c r="E246" s="52"/>
    </row>
    <row r="247" spans="1:5" s="14" customFormat="1" ht="20.25" customHeight="1" x14ac:dyDescent="0.2">
      <c r="A247" s="16"/>
      <c r="B247" s="12"/>
      <c r="C247" s="13"/>
      <c r="D247" s="13"/>
      <c r="E247" s="52"/>
    </row>
    <row r="248" spans="1:5" s="14" customFormat="1" ht="22.5" customHeight="1" x14ac:dyDescent="0.2">
      <c r="A248" s="16"/>
      <c r="B248" s="12"/>
      <c r="C248" s="13"/>
      <c r="D248" s="13"/>
      <c r="E248" s="52"/>
    </row>
    <row r="249" spans="1:5" s="14" customFormat="1" ht="18.75" customHeight="1" x14ac:dyDescent="0.2">
      <c r="A249" s="16"/>
      <c r="B249" s="12"/>
      <c r="C249" s="13"/>
      <c r="D249" s="13"/>
      <c r="E249" s="52"/>
    </row>
    <row r="250" spans="1:5" s="14" customFormat="1" x14ac:dyDescent="0.2">
      <c r="A250" s="13"/>
      <c r="B250" s="12"/>
      <c r="C250" s="13"/>
      <c r="D250" s="13"/>
      <c r="E250" s="52"/>
    </row>
    <row r="251" spans="1:5" s="14" customFormat="1" x14ac:dyDescent="0.2">
      <c r="A251" s="13"/>
      <c r="B251" s="12"/>
      <c r="C251" s="13"/>
      <c r="D251" s="13"/>
      <c r="E251" s="52"/>
    </row>
    <row r="252" spans="1:5" s="14" customFormat="1" x14ac:dyDescent="0.2">
      <c r="A252" s="13"/>
      <c r="B252" s="12"/>
      <c r="C252" s="13"/>
      <c r="D252" s="13"/>
      <c r="E252" s="52"/>
    </row>
    <row r="253" spans="1:5" s="14" customFormat="1" x14ac:dyDescent="0.2">
      <c r="A253" s="13"/>
      <c r="B253" s="12"/>
      <c r="C253" s="13"/>
      <c r="D253" s="13"/>
      <c r="E253" s="52"/>
    </row>
    <row r="254" spans="1:5" s="14" customFormat="1" x14ac:dyDescent="0.2">
      <c r="A254" s="13"/>
      <c r="B254" s="12"/>
      <c r="C254" s="13"/>
      <c r="D254" s="13"/>
      <c r="E254" s="52"/>
    </row>
    <row r="255" spans="1:5" s="14" customFormat="1" x14ac:dyDescent="0.2">
      <c r="A255" s="13"/>
      <c r="B255" s="12"/>
      <c r="C255" s="13"/>
      <c r="D255" s="13"/>
      <c r="E255" s="52"/>
    </row>
    <row r="256" spans="1:5" s="14" customFormat="1" x14ac:dyDescent="0.2">
      <c r="A256" s="13"/>
      <c r="B256" s="12"/>
      <c r="C256" s="13"/>
      <c r="D256" s="13"/>
      <c r="E256" s="52"/>
    </row>
    <row r="257" spans="1:5" s="14" customFormat="1" x14ac:dyDescent="0.2">
      <c r="A257" s="13"/>
      <c r="B257" s="12"/>
      <c r="C257" s="13"/>
      <c r="D257" s="13"/>
      <c r="E257" s="52"/>
    </row>
    <row r="258" spans="1:5" s="14" customFormat="1" x14ac:dyDescent="0.2">
      <c r="A258" s="13"/>
      <c r="B258" s="12"/>
      <c r="C258" s="13"/>
      <c r="D258" s="13"/>
      <c r="E258" s="52"/>
    </row>
    <row r="259" spans="1:5" s="14" customFormat="1" x14ac:dyDescent="0.2">
      <c r="A259" s="13"/>
      <c r="B259" s="12"/>
      <c r="C259" s="13"/>
      <c r="D259" s="13"/>
      <c r="E259" s="52"/>
    </row>
    <row r="260" spans="1:5" s="14" customFormat="1" x14ac:dyDescent="0.2">
      <c r="A260" s="13"/>
      <c r="B260" s="12"/>
      <c r="C260" s="13"/>
      <c r="D260" s="13"/>
      <c r="E260" s="52"/>
    </row>
    <row r="261" spans="1:5" s="14" customFormat="1" x14ac:dyDescent="0.2">
      <c r="A261" s="13"/>
      <c r="B261" s="12"/>
      <c r="C261" s="13"/>
      <c r="D261" s="13"/>
      <c r="E261" s="52"/>
    </row>
    <row r="262" spans="1:5" s="14" customFormat="1" x14ac:dyDescent="0.2">
      <c r="A262" s="13"/>
      <c r="B262" s="12"/>
      <c r="C262" s="13"/>
      <c r="D262" s="13"/>
      <c r="E262" s="52"/>
    </row>
    <row r="263" spans="1:5" s="14" customFormat="1" x14ac:dyDescent="0.2">
      <c r="A263" s="13"/>
      <c r="B263" s="12"/>
      <c r="C263" s="13"/>
      <c r="D263" s="13"/>
      <c r="E263" s="52"/>
    </row>
    <row r="264" spans="1:5" s="14" customFormat="1" x14ac:dyDescent="0.2">
      <c r="A264" s="13"/>
      <c r="B264" s="12"/>
      <c r="C264" s="13"/>
      <c r="D264" s="13"/>
      <c r="E264" s="52"/>
    </row>
    <row r="265" spans="1:5" s="14" customFormat="1" x14ac:dyDescent="0.2">
      <c r="A265" s="13"/>
      <c r="B265" s="12"/>
      <c r="C265" s="13"/>
      <c r="D265" s="13"/>
      <c r="E265" s="52"/>
    </row>
    <row r="266" spans="1:5" s="14" customFormat="1" x14ac:dyDescent="0.2">
      <c r="A266" s="13"/>
      <c r="B266" s="12"/>
      <c r="C266" s="13"/>
      <c r="D266" s="13"/>
      <c r="E266" s="52"/>
    </row>
    <row r="267" spans="1:5" s="14" customFormat="1" x14ac:dyDescent="0.2">
      <c r="A267" s="13"/>
      <c r="B267" s="12"/>
      <c r="C267" s="13"/>
      <c r="D267" s="13"/>
      <c r="E267" s="52"/>
    </row>
    <row r="268" spans="1:5" s="14" customFormat="1" x14ac:dyDescent="0.2">
      <c r="A268" s="13"/>
      <c r="B268" s="12"/>
      <c r="C268" s="13"/>
      <c r="D268" s="13"/>
      <c r="E268" s="52"/>
    </row>
    <row r="269" spans="1:5" s="14" customFormat="1" x14ac:dyDescent="0.2">
      <c r="A269" s="13"/>
      <c r="B269" s="12"/>
      <c r="C269" s="13"/>
      <c r="D269" s="13"/>
      <c r="E269" s="52"/>
    </row>
    <row r="270" spans="1:5" s="14" customFormat="1" x14ac:dyDescent="0.2">
      <c r="A270" s="13"/>
      <c r="B270" s="12"/>
      <c r="C270" s="13"/>
      <c r="D270" s="13"/>
      <c r="E270" s="52"/>
    </row>
    <row r="271" spans="1:5" s="14" customFormat="1" x14ac:dyDescent="0.2">
      <c r="A271" s="13"/>
      <c r="B271" s="12"/>
      <c r="C271" s="13"/>
      <c r="D271" s="13"/>
      <c r="E271" s="52"/>
    </row>
    <row r="272" spans="1:5" s="14" customFormat="1" x14ac:dyDescent="0.2">
      <c r="A272" s="13"/>
      <c r="B272" s="12"/>
      <c r="C272" s="13"/>
      <c r="D272" s="13"/>
      <c r="E272" s="52"/>
    </row>
    <row r="273" spans="1:5" s="14" customFormat="1" x14ac:dyDescent="0.2">
      <c r="A273" s="13"/>
      <c r="B273" s="12"/>
      <c r="C273" s="13"/>
      <c r="D273" s="13"/>
      <c r="E273" s="52"/>
    </row>
    <row r="274" spans="1:5" s="14" customFormat="1" x14ac:dyDescent="0.2">
      <c r="A274" s="13"/>
      <c r="B274" s="12"/>
      <c r="C274" s="13"/>
      <c r="D274" s="13"/>
      <c r="E274" s="52"/>
    </row>
    <row r="275" spans="1:5" s="14" customFormat="1" x14ac:dyDescent="0.2">
      <c r="A275" s="13"/>
      <c r="B275" s="12"/>
      <c r="C275" s="13"/>
      <c r="D275" s="13"/>
      <c r="E275" s="52"/>
    </row>
    <row r="276" spans="1:5" s="14" customFormat="1" x14ac:dyDescent="0.2">
      <c r="A276" s="13"/>
      <c r="B276" s="12"/>
      <c r="C276" s="13"/>
      <c r="D276" s="13"/>
      <c r="E276" s="52"/>
    </row>
    <row r="277" spans="1:5" s="14" customFormat="1" x14ac:dyDescent="0.2">
      <c r="A277" s="13"/>
      <c r="B277" s="12"/>
      <c r="C277" s="13"/>
      <c r="D277" s="13"/>
      <c r="E277" s="52"/>
    </row>
    <row r="278" spans="1:5" s="14" customFormat="1" x14ac:dyDescent="0.2">
      <c r="A278" s="13"/>
      <c r="B278" s="12"/>
      <c r="C278" s="13"/>
      <c r="D278" s="13"/>
      <c r="E278" s="52"/>
    </row>
    <row r="279" spans="1:5" s="14" customFormat="1" x14ac:dyDescent="0.2">
      <c r="A279" s="13"/>
      <c r="B279" s="12"/>
      <c r="C279" s="13"/>
      <c r="D279" s="13"/>
      <c r="E279" s="52"/>
    </row>
    <row r="280" spans="1:5" s="14" customFormat="1" x14ac:dyDescent="0.2">
      <c r="A280" s="13"/>
      <c r="B280" s="12"/>
      <c r="C280" s="13"/>
      <c r="D280" s="13"/>
      <c r="E280" s="52"/>
    </row>
    <row r="281" spans="1:5" s="14" customFormat="1" x14ac:dyDescent="0.2">
      <c r="A281" s="13"/>
      <c r="B281" s="12"/>
      <c r="C281" s="13"/>
      <c r="D281" s="13"/>
      <c r="E281" s="52"/>
    </row>
    <row r="282" spans="1:5" s="14" customFormat="1" x14ac:dyDescent="0.2">
      <c r="A282" s="13"/>
      <c r="B282" s="12"/>
      <c r="C282" s="13"/>
      <c r="D282" s="13"/>
      <c r="E282" s="52"/>
    </row>
    <row r="283" spans="1:5" s="14" customFormat="1" x14ac:dyDescent="0.2">
      <c r="A283" s="13"/>
      <c r="B283" s="12"/>
      <c r="C283" s="13"/>
      <c r="D283" s="13"/>
      <c r="E283" s="52"/>
    </row>
    <row r="284" spans="1:5" s="14" customFormat="1" x14ac:dyDescent="0.2">
      <c r="A284" s="13"/>
      <c r="B284" s="12"/>
      <c r="C284" s="13"/>
      <c r="D284" s="13"/>
      <c r="E284" s="52"/>
    </row>
    <row r="285" spans="1:5" s="14" customFormat="1" x14ac:dyDescent="0.2">
      <c r="A285" s="13"/>
      <c r="B285" s="12"/>
      <c r="C285" s="13"/>
      <c r="D285" s="13"/>
      <c r="E285" s="52"/>
    </row>
    <row r="286" spans="1:5" s="14" customFormat="1" x14ac:dyDescent="0.2">
      <c r="A286" s="13"/>
      <c r="B286" s="12"/>
      <c r="C286" s="13"/>
      <c r="D286" s="13"/>
      <c r="E286" s="52"/>
    </row>
    <row r="287" spans="1:5" s="14" customFormat="1" x14ac:dyDescent="0.2">
      <c r="A287" s="13"/>
      <c r="B287" s="12"/>
      <c r="C287" s="13"/>
      <c r="D287" s="13"/>
      <c r="E287" s="52"/>
    </row>
    <row r="288" spans="1:5" s="14" customFormat="1" x14ac:dyDescent="0.2">
      <c r="A288" s="13"/>
      <c r="B288" s="12"/>
      <c r="C288" s="13"/>
      <c r="D288" s="13"/>
      <c r="E288" s="52"/>
    </row>
    <row r="289" spans="1:5" s="14" customFormat="1" x14ac:dyDescent="0.2">
      <c r="A289" s="13"/>
      <c r="B289" s="12"/>
      <c r="C289" s="13"/>
      <c r="D289" s="13"/>
      <c r="E289" s="52"/>
    </row>
    <row r="290" spans="1:5" s="14" customFormat="1" x14ac:dyDescent="0.2">
      <c r="A290" s="13"/>
      <c r="B290" s="12"/>
      <c r="C290" s="13"/>
      <c r="D290" s="13"/>
      <c r="E290" s="52"/>
    </row>
    <row r="291" spans="1:5" s="14" customFormat="1" x14ac:dyDescent="0.2">
      <c r="A291" s="13"/>
      <c r="B291" s="12"/>
      <c r="C291" s="13"/>
      <c r="D291" s="13"/>
      <c r="E291" s="52"/>
    </row>
    <row r="292" spans="1:5" s="14" customFormat="1" x14ac:dyDescent="0.2">
      <c r="A292" s="13"/>
      <c r="B292" s="12"/>
      <c r="C292" s="13"/>
      <c r="D292" s="13"/>
      <c r="E292" s="52"/>
    </row>
    <row r="293" spans="1:5" s="14" customFormat="1" x14ac:dyDescent="0.2">
      <c r="A293" s="13"/>
      <c r="B293" s="12"/>
      <c r="C293" s="13"/>
      <c r="D293" s="13"/>
      <c r="E293" s="52"/>
    </row>
    <row r="294" spans="1:5" s="14" customFormat="1" x14ac:dyDescent="0.2">
      <c r="A294" s="13"/>
      <c r="B294" s="12"/>
      <c r="C294" s="13"/>
      <c r="D294" s="13"/>
      <c r="E294" s="52"/>
    </row>
    <row r="295" spans="1:5" s="14" customFormat="1" x14ac:dyDescent="0.2">
      <c r="A295" s="13"/>
      <c r="B295" s="12"/>
      <c r="C295" s="13"/>
      <c r="D295" s="13"/>
      <c r="E295" s="52"/>
    </row>
    <row r="296" spans="1:5" s="14" customFormat="1" x14ac:dyDescent="0.2">
      <c r="A296" s="13"/>
      <c r="B296" s="12"/>
      <c r="C296" s="13"/>
      <c r="D296" s="13"/>
      <c r="E296" s="52"/>
    </row>
    <row r="297" spans="1:5" s="14" customFormat="1" x14ac:dyDescent="0.2">
      <c r="A297" s="13"/>
      <c r="B297" s="12"/>
      <c r="C297" s="13"/>
      <c r="D297" s="13"/>
      <c r="E297" s="52"/>
    </row>
    <row r="298" spans="1:5" s="14" customFormat="1" x14ac:dyDescent="0.2">
      <c r="A298" s="13"/>
      <c r="B298" s="12"/>
      <c r="C298" s="13"/>
      <c r="D298" s="13"/>
      <c r="E298" s="52"/>
    </row>
    <row r="299" spans="1:5" s="14" customFormat="1" x14ac:dyDescent="0.2">
      <c r="A299" s="13"/>
      <c r="B299" s="12"/>
      <c r="C299" s="13"/>
      <c r="D299" s="13"/>
      <c r="E299" s="52"/>
    </row>
    <row r="300" spans="1:5" s="14" customFormat="1" x14ac:dyDescent="0.2">
      <c r="A300" s="13"/>
      <c r="B300" s="12"/>
      <c r="C300" s="13"/>
      <c r="D300" s="13"/>
      <c r="E300" s="52"/>
    </row>
    <row r="301" spans="1:5" s="14" customFormat="1" x14ac:dyDescent="0.2">
      <c r="A301" s="13"/>
      <c r="B301" s="12"/>
      <c r="C301" s="13"/>
      <c r="D301" s="13"/>
      <c r="E301" s="52"/>
    </row>
    <row r="302" spans="1:5" s="14" customFormat="1" x14ac:dyDescent="0.2">
      <c r="A302" s="13"/>
      <c r="B302" s="12"/>
      <c r="C302" s="13"/>
      <c r="D302" s="13"/>
      <c r="E302" s="52"/>
    </row>
    <row r="303" spans="1:5" s="14" customFormat="1" x14ac:dyDescent="0.2">
      <c r="A303" s="13"/>
      <c r="B303" s="12"/>
      <c r="C303" s="13"/>
      <c r="D303" s="13"/>
      <c r="E303" s="52"/>
    </row>
    <row r="304" spans="1:5" s="14" customFormat="1" x14ac:dyDescent="0.2">
      <c r="A304" s="13"/>
      <c r="B304" s="12"/>
      <c r="C304" s="13"/>
      <c r="D304" s="13"/>
      <c r="E304" s="52"/>
    </row>
    <row r="305" spans="1:5" s="14" customFormat="1" x14ac:dyDescent="0.2">
      <c r="A305" s="13"/>
      <c r="B305" s="12"/>
      <c r="C305" s="13"/>
      <c r="D305" s="13"/>
      <c r="E305" s="52"/>
    </row>
    <row r="306" spans="1:5" s="14" customFormat="1" x14ac:dyDescent="0.2">
      <c r="A306" s="13"/>
      <c r="B306" s="12"/>
      <c r="C306" s="13"/>
      <c r="D306" s="13"/>
      <c r="E306" s="52"/>
    </row>
    <row r="307" spans="1:5" s="14" customFormat="1" x14ac:dyDescent="0.2">
      <c r="A307" s="13"/>
      <c r="B307" s="12"/>
      <c r="C307" s="13"/>
      <c r="D307" s="13"/>
      <c r="E307" s="52"/>
    </row>
    <row r="308" spans="1:5" s="14" customFormat="1" x14ac:dyDescent="0.2">
      <c r="A308" s="13"/>
      <c r="B308" s="12"/>
      <c r="C308" s="13"/>
      <c r="D308" s="13"/>
      <c r="E308" s="52"/>
    </row>
    <row r="309" spans="1:5" s="14" customFormat="1" x14ac:dyDescent="0.2">
      <c r="A309" s="13"/>
      <c r="B309" s="12"/>
      <c r="C309" s="13"/>
      <c r="D309" s="13"/>
      <c r="E309" s="52"/>
    </row>
    <row r="310" spans="1:5" s="14" customFormat="1" x14ac:dyDescent="0.2">
      <c r="A310" s="13"/>
      <c r="B310" s="12"/>
      <c r="C310" s="13"/>
      <c r="D310" s="13"/>
      <c r="E310" s="52"/>
    </row>
    <row r="311" spans="1:5" s="14" customFormat="1" x14ac:dyDescent="0.2">
      <c r="A311" s="13"/>
      <c r="B311" s="12"/>
      <c r="C311" s="13"/>
      <c r="D311" s="13"/>
      <c r="E311" s="52"/>
    </row>
    <row r="312" spans="1:5" s="14" customFormat="1" x14ac:dyDescent="0.2">
      <c r="A312" s="13"/>
      <c r="B312" s="12"/>
      <c r="C312" s="13"/>
      <c r="D312" s="13"/>
      <c r="E312" s="52"/>
    </row>
    <row r="313" spans="1:5" s="14" customFormat="1" x14ac:dyDescent="0.2">
      <c r="A313" s="13"/>
      <c r="B313" s="12"/>
      <c r="C313" s="13"/>
      <c r="D313" s="13"/>
      <c r="E313" s="52"/>
    </row>
    <row r="314" spans="1:5" s="14" customFormat="1" x14ac:dyDescent="0.2">
      <c r="A314" s="13"/>
      <c r="B314" s="12"/>
      <c r="C314" s="13"/>
      <c r="D314" s="13"/>
      <c r="E314" s="52"/>
    </row>
    <row r="315" spans="1:5" s="14" customFormat="1" x14ac:dyDescent="0.2">
      <c r="A315" s="13"/>
      <c r="B315" s="12"/>
      <c r="C315" s="13"/>
      <c r="D315" s="13"/>
      <c r="E315" s="52"/>
    </row>
    <row r="316" spans="1:5" s="14" customFormat="1" x14ac:dyDescent="0.2">
      <c r="A316" s="13"/>
      <c r="B316" s="12"/>
      <c r="C316" s="13"/>
      <c r="D316" s="13"/>
      <c r="E316" s="52"/>
    </row>
    <row r="317" spans="1:5" s="14" customFormat="1" x14ac:dyDescent="0.2">
      <c r="A317" s="13"/>
      <c r="B317" s="12"/>
      <c r="C317" s="13"/>
      <c r="D317" s="13"/>
      <c r="E317" s="52"/>
    </row>
    <row r="318" spans="1:5" s="14" customFormat="1" x14ac:dyDescent="0.2">
      <c r="A318" s="13"/>
      <c r="B318" s="12"/>
      <c r="C318" s="13"/>
      <c r="D318" s="13"/>
      <c r="E318" s="52"/>
    </row>
    <row r="319" spans="1:5" s="14" customFormat="1" x14ac:dyDescent="0.2">
      <c r="A319" s="13"/>
      <c r="B319" s="12"/>
      <c r="C319" s="13"/>
      <c r="D319" s="13"/>
      <c r="E319" s="52"/>
    </row>
    <row r="320" spans="1:5" s="14" customFormat="1" x14ac:dyDescent="0.2">
      <c r="A320" s="13"/>
      <c r="B320" s="12"/>
      <c r="C320" s="13"/>
      <c r="D320" s="13"/>
      <c r="E320" s="52"/>
    </row>
    <row r="321" spans="1:5" s="14" customFormat="1" x14ac:dyDescent="0.2">
      <c r="A321" s="13"/>
      <c r="B321" s="12"/>
      <c r="C321" s="13"/>
      <c r="D321" s="13"/>
      <c r="E321" s="52"/>
    </row>
    <row r="322" spans="1:5" s="14" customFormat="1" x14ac:dyDescent="0.2">
      <c r="A322" s="13"/>
      <c r="B322" s="12"/>
      <c r="C322" s="13"/>
      <c r="D322" s="13"/>
      <c r="E322" s="52"/>
    </row>
    <row r="323" spans="1:5" s="14" customFormat="1" x14ac:dyDescent="0.2">
      <c r="A323" s="13"/>
      <c r="B323" s="12"/>
      <c r="C323" s="13"/>
      <c r="D323" s="13"/>
      <c r="E323" s="52"/>
    </row>
    <row r="324" spans="1:5" s="14" customFormat="1" x14ac:dyDescent="0.2">
      <c r="A324" s="13"/>
      <c r="B324" s="12"/>
      <c r="C324" s="13"/>
      <c r="D324" s="13"/>
      <c r="E324" s="52"/>
    </row>
    <row r="325" spans="1:5" s="14" customFormat="1" x14ac:dyDescent="0.2">
      <c r="A325" s="13"/>
      <c r="B325" s="12"/>
      <c r="C325" s="13"/>
      <c r="D325" s="13"/>
      <c r="E325" s="52"/>
    </row>
    <row r="326" spans="1:5" s="14" customFormat="1" x14ac:dyDescent="0.2">
      <c r="A326" s="13"/>
      <c r="B326" s="12"/>
      <c r="C326" s="13"/>
      <c r="D326" s="13"/>
      <c r="E326" s="52"/>
    </row>
    <row r="327" spans="1:5" s="14" customFormat="1" x14ac:dyDescent="0.2">
      <c r="A327" s="13"/>
      <c r="B327" s="12"/>
      <c r="C327" s="13"/>
      <c r="D327" s="13"/>
      <c r="E327" s="52"/>
    </row>
    <row r="328" spans="1:5" s="14" customFormat="1" x14ac:dyDescent="0.2">
      <c r="A328" s="13"/>
      <c r="B328" s="12"/>
      <c r="C328" s="13"/>
      <c r="D328" s="13"/>
      <c r="E328" s="52"/>
    </row>
    <row r="329" spans="1:5" s="14" customFormat="1" x14ac:dyDescent="0.2">
      <c r="A329" s="13"/>
      <c r="B329" s="12"/>
      <c r="C329" s="13"/>
      <c r="D329" s="13"/>
      <c r="E329" s="52"/>
    </row>
    <row r="330" spans="1:5" s="14" customFormat="1" x14ac:dyDescent="0.2">
      <c r="A330" s="13"/>
      <c r="B330" s="12"/>
      <c r="C330" s="13"/>
      <c r="D330" s="13"/>
      <c r="E330" s="52"/>
    </row>
    <row r="331" spans="1:5" s="14" customFormat="1" x14ac:dyDescent="0.2">
      <c r="A331" s="13"/>
      <c r="B331" s="12"/>
      <c r="C331" s="13"/>
      <c r="D331" s="13"/>
      <c r="E331" s="52"/>
    </row>
    <row r="332" spans="1:5" s="14" customFormat="1" x14ac:dyDescent="0.2">
      <c r="A332" s="13"/>
      <c r="B332" s="12"/>
      <c r="C332" s="13"/>
      <c r="D332" s="13"/>
      <c r="E332" s="52"/>
    </row>
    <row r="333" spans="1:5" s="14" customFormat="1" x14ac:dyDescent="0.2">
      <c r="A333" s="13"/>
      <c r="B333" s="12"/>
      <c r="C333" s="13"/>
      <c r="D333" s="13"/>
      <c r="E333" s="52"/>
    </row>
    <row r="334" spans="1:5" s="14" customFormat="1" x14ac:dyDescent="0.2">
      <c r="A334" s="13"/>
      <c r="B334" s="12"/>
      <c r="C334" s="13"/>
      <c r="D334" s="13"/>
      <c r="E334" s="52"/>
    </row>
    <row r="335" spans="1:5" s="14" customFormat="1" x14ac:dyDescent="0.2">
      <c r="A335" s="13"/>
      <c r="B335" s="12"/>
      <c r="C335" s="13"/>
      <c r="D335" s="13"/>
      <c r="E335" s="52"/>
    </row>
    <row r="336" spans="1:5" s="14" customFormat="1" x14ac:dyDescent="0.2">
      <c r="A336" s="13"/>
      <c r="B336" s="12"/>
      <c r="C336" s="13"/>
      <c r="D336" s="13"/>
      <c r="E336" s="52"/>
    </row>
    <row r="337" spans="1:5" s="14" customFormat="1" x14ac:dyDescent="0.2">
      <c r="A337" s="13"/>
      <c r="B337" s="12"/>
      <c r="C337" s="13"/>
      <c r="D337" s="13"/>
      <c r="E337" s="52"/>
    </row>
    <row r="338" spans="1:5" s="14" customFormat="1" x14ac:dyDescent="0.2">
      <c r="A338" s="13"/>
      <c r="B338" s="12"/>
      <c r="C338" s="13"/>
      <c r="D338" s="13"/>
      <c r="E338" s="52"/>
    </row>
    <row r="339" spans="1:5" s="14" customFormat="1" x14ac:dyDescent="0.2">
      <c r="A339" s="13"/>
      <c r="B339" s="12"/>
      <c r="C339" s="13"/>
      <c r="D339" s="13"/>
      <c r="E339" s="52"/>
    </row>
    <row r="340" spans="1:5" s="14" customFormat="1" x14ac:dyDescent="0.2">
      <c r="A340" s="13"/>
      <c r="B340" s="12"/>
      <c r="C340" s="13"/>
      <c r="D340" s="13"/>
      <c r="E340" s="52"/>
    </row>
    <row r="341" spans="1:5" s="14" customFormat="1" x14ac:dyDescent="0.2">
      <c r="A341" s="13"/>
      <c r="B341" s="12"/>
      <c r="C341" s="13"/>
      <c r="D341" s="13"/>
      <c r="E341" s="52"/>
    </row>
    <row r="342" spans="1:5" s="14" customFormat="1" x14ac:dyDescent="0.2">
      <c r="A342" s="13"/>
      <c r="B342" s="12"/>
      <c r="C342" s="13"/>
      <c r="D342" s="13"/>
      <c r="E342" s="52"/>
    </row>
    <row r="343" spans="1:5" s="14" customFormat="1" x14ac:dyDescent="0.2">
      <c r="A343" s="13"/>
      <c r="B343" s="12"/>
      <c r="C343" s="13"/>
      <c r="D343" s="13"/>
      <c r="E343" s="52"/>
    </row>
    <row r="344" spans="1:5" s="14" customFormat="1" x14ac:dyDescent="0.2">
      <c r="A344" s="13"/>
      <c r="B344" s="12"/>
      <c r="C344" s="13"/>
      <c r="D344" s="13"/>
      <c r="E344" s="52"/>
    </row>
    <row r="345" spans="1:5" s="14" customFormat="1" x14ac:dyDescent="0.2">
      <c r="A345" s="13"/>
      <c r="B345" s="12"/>
      <c r="C345" s="13"/>
      <c r="D345" s="13"/>
      <c r="E345" s="52"/>
    </row>
    <row r="346" spans="1:5" s="14" customFormat="1" x14ac:dyDescent="0.2">
      <c r="A346" s="13"/>
      <c r="B346" s="12"/>
      <c r="C346" s="13"/>
      <c r="D346" s="13"/>
      <c r="E346" s="52"/>
    </row>
    <row r="347" spans="1:5" s="14" customFormat="1" x14ac:dyDescent="0.2">
      <c r="A347" s="13"/>
      <c r="B347" s="12"/>
      <c r="C347" s="13"/>
      <c r="D347" s="13"/>
      <c r="E347" s="52"/>
    </row>
    <row r="348" spans="1:5" s="14" customFormat="1" x14ac:dyDescent="0.2">
      <c r="A348" s="13"/>
      <c r="B348" s="12"/>
      <c r="C348" s="13"/>
      <c r="D348" s="13"/>
      <c r="E348" s="52"/>
    </row>
    <row r="349" spans="1:5" s="14" customFormat="1" x14ac:dyDescent="0.2">
      <c r="A349" s="13"/>
      <c r="B349" s="12"/>
      <c r="C349" s="13"/>
      <c r="D349" s="13"/>
      <c r="E349" s="52"/>
    </row>
    <row r="350" spans="1:5" s="14" customFormat="1" x14ac:dyDescent="0.2">
      <c r="A350" s="13"/>
      <c r="B350" s="12"/>
      <c r="C350" s="13"/>
      <c r="D350" s="13"/>
      <c r="E350" s="52"/>
    </row>
    <row r="351" spans="1:5" s="14" customFormat="1" x14ac:dyDescent="0.2">
      <c r="A351" s="13"/>
      <c r="B351" s="12"/>
      <c r="C351" s="13"/>
      <c r="D351" s="13"/>
      <c r="E351" s="52"/>
    </row>
    <row r="352" spans="1:5" s="14" customFormat="1" x14ac:dyDescent="0.2">
      <c r="A352" s="13"/>
      <c r="B352" s="12"/>
      <c r="C352" s="13"/>
      <c r="D352" s="13"/>
      <c r="E352" s="52"/>
    </row>
    <row r="353" spans="1:5" s="14" customFormat="1" x14ac:dyDescent="0.2">
      <c r="A353" s="13"/>
      <c r="B353" s="12"/>
      <c r="C353" s="13"/>
      <c r="D353" s="13"/>
      <c r="E353" s="52"/>
    </row>
    <row r="354" spans="1:5" s="14" customFormat="1" x14ac:dyDescent="0.2">
      <c r="A354" s="13"/>
      <c r="B354" s="12"/>
      <c r="C354" s="13"/>
      <c r="D354" s="13"/>
      <c r="E354" s="52"/>
    </row>
    <row r="355" spans="1:5" s="14" customFormat="1" x14ac:dyDescent="0.2">
      <c r="A355" s="13"/>
      <c r="B355" s="12"/>
      <c r="C355" s="13"/>
      <c r="D355" s="13"/>
      <c r="E355" s="52"/>
    </row>
    <row r="356" spans="1:5" s="14" customFormat="1" x14ac:dyDescent="0.2">
      <c r="A356" s="13"/>
      <c r="B356" s="12"/>
      <c r="C356" s="13"/>
      <c r="D356" s="13"/>
      <c r="E356" s="52"/>
    </row>
    <row r="357" spans="1:5" s="14" customFormat="1" x14ac:dyDescent="0.2">
      <c r="A357" s="13"/>
      <c r="B357" s="12"/>
      <c r="C357" s="13"/>
      <c r="D357" s="13"/>
      <c r="E357" s="52"/>
    </row>
    <row r="358" spans="1:5" s="14" customFormat="1" x14ac:dyDescent="0.2">
      <c r="A358" s="13"/>
      <c r="B358" s="12"/>
      <c r="C358" s="13"/>
      <c r="D358" s="13"/>
      <c r="E358" s="52"/>
    </row>
    <row r="359" spans="1:5" s="14" customFormat="1" x14ac:dyDescent="0.2">
      <c r="A359" s="13"/>
      <c r="B359" s="12"/>
      <c r="C359" s="13"/>
      <c r="D359" s="13"/>
      <c r="E359" s="52"/>
    </row>
    <row r="360" spans="1:5" s="14" customFormat="1" x14ac:dyDescent="0.2">
      <c r="A360" s="13"/>
      <c r="B360" s="12"/>
      <c r="C360" s="13"/>
      <c r="D360" s="13"/>
      <c r="E360" s="52"/>
    </row>
    <row r="361" spans="1:5" s="14" customFormat="1" x14ac:dyDescent="0.2">
      <c r="A361" s="13"/>
      <c r="B361" s="12"/>
      <c r="C361" s="13"/>
      <c r="D361" s="13"/>
      <c r="E361" s="52"/>
    </row>
    <row r="362" spans="1:5" s="14" customFormat="1" x14ac:dyDescent="0.2">
      <c r="A362" s="13"/>
      <c r="B362" s="12"/>
      <c r="C362" s="13"/>
      <c r="D362" s="13"/>
      <c r="E362" s="52"/>
    </row>
    <row r="363" spans="1:5" s="14" customFormat="1" x14ac:dyDescent="0.2">
      <c r="A363" s="13"/>
      <c r="B363" s="12"/>
      <c r="C363" s="13"/>
      <c r="D363" s="13"/>
      <c r="E363" s="52"/>
    </row>
    <row r="364" spans="1:5" s="14" customFormat="1" x14ac:dyDescent="0.2">
      <c r="A364" s="13"/>
      <c r="B364" s="12"/>
      <c r="C364" s="13"/>
      <c r="D364" s="13"/>
      <c r="E364" s="52"/>
    </row>
    <row r="365" spans="1:5" s="14" customFormat="1" x14ac:dyDescent="0.2">
      <c r="A365" s="13"/>
      <c r="B365" s="12"/>
      <c r="C365" s="13"/>
      <c r="D365" s="13"/>
      <c r="E365" s="52"/>
    </row>
    <row r="366" spans="1:5" s="14" customFormat="1" x14ac:dyDescent="0.2">
      <c r="A366" s="13"/>
      <c r="B366" s="12"/>
      <c r="C366" s="13"/>
      <c r="D366" s="13"/>
      <c r="E366" s="52"/>
    </row>
    <row r="367" spans="1:5" s="14" customFormat="1" x14ac:dyDescent="0.2">
      <c r="A367" s="13"/>
      <c r="B367" s="12"/>
      <c r="C367" s="13"/>
      <c r="D367" s="13"/>
      <c r="E367" s="52"/>
    </row>
    <row r="368" spans="1:5" s="14" customFormat="1" x14ac:dyDescent="0.2">
      <c r="A368" s="13"/>
      <c r="B368" s="12"/>
      <c r="C368" s="13"/>
      <c r="D368" s="13"/>
      <c r="E368" s="52"/>
    </row>
    <row r="369" spans="1:5" s="14" customFormat="1" x14ac:dyDescent="0.2">
      <c r="A369" s="13"/>
      <c r="B369" s="12"/>
      <c r="C369" s="13"/>
      <c r="D369" s="13"/>
      <c r="E369" s="52"/>
    </row>
    <row r="370" spans="1:5" s="14" customFormat="1" x14ac:dyDescent="0.2">
      <c r="A370" s="13"/>
      <c r="B370" s="12"/>
      <c r="C370" s="13"/>
      <c r="D370" s="13"/>
      <c r="E370" s="52"/>
    </row>
    <row r="371" spans="1:5" s="14" customFormat="1" x14ac:dyDescent="0.2">
      <c r="A371" s="13"/>
      <c r="B371" s="12"/>
      <c r="C371" s="13"/>
      <c r="D371" s="13"/>
      <c r="E371" s="52"/>
    </row>
    <row r="372" spans="1:5" s="14" customFormat="1" x14ac:dyDescent="0.2">
      <c r="A372" s="13"/>
      <c r="B372" s="12"/>
      <c r="C372" s="13"/>
      <c r="D372" s="13"/>
      <c r="E372" s="52"/>
    </row>
    <row r="373" spans="1:5" s="14" customFormat="1" x14ac:dyDescent="0.2">
      <c r="A373" s="13"/>
      <c r="B373" s="12"/>
      <c r="C373" s="13"/>
      <c r="D373" s="13"/>
      <c r="E373" s="52"/>
    </row>
    <row r="374" spans="1:5" s="14" customFormat="1" x14ac:dyDescent="0.2">
      <c r="A374" s="13"/>
      <c r="B374" s="12"/>
      <c r="C374" s="13"/>
      <c r="D374" s="13"/>
      <c r="E374" s="52"/>
    </row>
    <row r="375" spans="1:5" s="14" customFormat="1" x14ac:dyDescent="0.2">
      <c r="A375" s="13"/>
      <c r="B375" s="12"/>
      <c r="C375" s="13"/>
      <c r="D375" s="13"/>
      <c r="E375" s="52"/>
    </row>
    <row r="376" spans="1:5" s="14" customFormat="1" x14ac:dyDescent="0.2">
      <c r="A376" s="13"/>
      <c r="B376" s="12"/>
      <c r="C376" s="13"/>
      <c r="D376" s="13"/>
      <c r="E376" s="52"/>
    </row>
    <row r="377" spans="1:5" s="14" customFormat="1" x14ac:dyDescent="0.2">
      <c r="A377" s="13"/>
      <c r="B377" s="12"/>
      <c r="C377" s="13"/>
      <c r="D377" s="13"/>
      <c r="E377" s="52"/>
    </row>
    <row r="378" spans="1:5" s="14" customFormat="1" x14ac:dyDescent="0.2">
      <c r="A378" s="13"/>
      <c r="B378" s="12"/>
      <c r="C378" s="13"/>
      <c r="D378" s="13"/>
      <c r="E378" s="52"/>
    </row>
    <row r="379" spans="1:5" s="14" customFormat="1" x14ac:dyDescent="0.2">
      <c r="A379" s="13"/>
      <c r="B379" s="12"/>
      <c r="C379" s="13"/>
      <c r="D379" s="13"/>
      <c r="E379" s="52"/>
    </row>
    <row r="380" spans="1:5" s="14" customFormat="1" x14ac:dyDescent="0.2">
      <c r="A380" s="13"/>
      <c r="B380" s="12"/>
      <c r="C380" s="13"/>
      <c r="D380" s="13"/>
      <c r="E380" s="52"/>
    </row>
    <row r="381" spans="1:5" s="14" customFormat="1" x14ac:dyDescent="0.2">
      <c r="A381" s="13"/>
      <c r="B381" s="12"/>
      <c r="C381" s="13"/>
      <c r="D381" s="13"/>
      <c r="E381" s="52"/>
    </row>
    <row r="382" spans="1:5" s="14" customFormat="1" x14ac:dyDescent="0.2">
      <c r="A382" s="13"/>
      <c r="B382" s="12"/>
      <c r="C382" s="13"/>
      <c r="D382" s="13"/>
      <c r="E382" s="52"/>
    </row>
    <row r="383" spans="1:5" s="14" customFormat="1" x14ac:dyDescent="0.2">
      <c r="A383" s="13"/>
      <c r="B383" s="12"/>
      <c r="C383" s="13"/>
      <c r="D383" s="13"/>
      <c r="E383" s="52"/>
    </row>
    <row r="384" spans="1:5" s="14" customFormat="1" x14ac:dyDescent="0.2">
      <c r="A384" s="13"/>
      <c r="B384" s="12"/>
      <c r="C384" s="13"/>
      <c r="D384" s="13"/>
      <c r="E384" s="52"/>
    </row>
    <row r="385" spans="1:5" s="14" customFormat="1" x14ac:dyDescent="0.2">
      <c r="A385" s="13"/>
      <c r="B385" s="12"/>
      <c r="C385" s="13"/>
      <c r="D385" s="13"/>
      <c r="E385" s="52"/>
    </row>
    <row r="386" spans="1:5" s="14" customFormat="1" x14ac:dyDescent="0.2">
      <c r="A386" s="13"/>
      <c r="B386" s="12"/>
      <c r="C386" s="13"/>
      <c r="D386" s="13"/>
      <c r="E386" s="52"/>
    </row>
    <row r="387" spans="1:5" s="14" customFormat="1" x14ac:dyDescent="0.2">
      <c r="A387" s="13"/>
      <c r="B387" s="12"/>
      <c r="C387" s="13"/>
      <c r="D387" s="13"/>
      <c r="E387" s="52"/>
    </row>
    <row r="388" spans="1:5" s="14" customFormat="1" x14ac:dyDescent="0.2">
      <c r="A388" s="13"/>
      <c r="B388" s="12"/>
      <c r="C388" s="13"/>
      <c r="D388" s="13"/>
      <c r="E388" s="52"/>
    </row>
    <row r="389" spans="1:5" s="14" customFormat="1" x14ac:dyDescent="0.2">
      <c r="A389" s="13"/>
      <c r="B389" s="12"/>
      <c r="C389" s="13"/>
      <c r="D389" s="13"/>
      <c r="E389" s="52"/>
    </row>
    <row r="390" spans="1:5" s="14" customFormat="1" x14ac:dyDescent="0.2">
      <c r="A390" s="13"/>
      <c r="B390" s="12"/>
      <c r="C390" s="13"/>
      <c r="D390" s="13"/>
      <c r="E390" s="52"/>
    </row>
    <row r="391" spans="1:5" s="14" customFormat="1" x14ac:dyDescent="0.2">
      <c r="A391" s="13"/>
      <c r="B391" s="12"/>
      <c r="C391" s="13"/>
      <c r="D391" s="13"/>
      <c r="E391" s="52"/>
    </row>
    <row r="392" spans="1:5" s="14" customFormat="1" x14ac:dyDescent="0.2">
      <c r="A392" s="13"/>
      <c r="B392" s="12"/>
      <c r="C392" s="13"/>
      <c r="D392" s="13"/>
      <c r="E392" s="52"/>
    </row>
    <row r="393" spans="1:5" s="14" customFormat="1" x14ac:dyDescent="0.2">
      <c r="A393" s="13"/>
      <c r="B393" s="12"/>
      <c r="C393" s="13"/>
      <c r="D393" s="13"/>
      <c r="E393" s="52"/>
    </row>
    <row r="394" spans="1:5" s="14" customFormat="1" x14ac:dyDescent="0.2">
      <c r="A394" s="13"/>
      <c r="B394" s="12"/>
      <c r="C394" s="13"/>
      <c r="D394" s="13"/>
      <c r="E394" s="52"/>
    </row>
    <row r="395" spans="1:5" s="14" customFormat="1" x14ac:dyDescent="0.2">
      <c r="A395" s="13"/>
      <c r="B395" s="12"/>
      <c r="C395" s="13"/>
      <c r="D395" s="13"/>
      <c r="E395" s="52"/>
    </row>
    <row r="396" spans="1:5" s="14" customFormat="1" x14ac:dyDescent="0.2">
      <c r="A396" s="13"/>
      <c r="B396" s="12"/>
      <c r="C396" s="13"/>
      <c r="D396" s="13"/>
      <c r="E396" s="52"/>
    </row>
    <row r="397" spans="1:5" s="14" customFormat="1" x14ac:dyDescent="0.2">
      <c r="A397" s="13"/>
      <c r="B397" s="12"/>
      <c r="C397" s="13"/>
      <c r="D397" s="13"/>
      <c r="E397" s="52"/>
    </row>
    <row r="398" spans="1:5" s="14" customFormat="1" x14ac:dyDescent="0.2">
      <c r="A398" s="13"/>
      <c r="B398" s="12"/>
      <c r="C398" s="13"/>
      <c r="D398" s="13"/>
      <c r="E398" s="52"/>
    </row>
    <row r="399" spans="1:5" s="14" customFormat="1" x14ac:dyDescent="0.2">
      <c r="A399" s="13"/>
      <c r="B399" s="12"/>
      <c r="C399" s="13"/>
      <c r="D399" s="13"/>
      <c r="E399" s="52"/>
    </row>
    <row r="400" spans="1:5" s="14" customFormat="1" x14ac:dyDescent="0.2">
      <c r="A400" s="13"/>
      <c r="B400" s="12"/>
      <c r="C400" s="13"/>
      <c r="D400" s="13"/>
      <c r="E400" s="52"/>
    </row>
    <row r="401" spans="1:5" s="14" customFormat="1" x14ac:dyDescent="0.2">
      <c r="A401" s="13"/>
      <c r="B401" s="12"/>
      <c r="C401" s="13"/>
      <c r="D401" s="13"/>
      <c r="E401" s="52"/>
    </row>
    <row r="402" spans="1:5" s="14" customFormat="1" x14ac:dyDescent="0.2">
      <c r="A402" s="13"/>
      <c r="B402" s="12"/>
      <c r="C402" s="13"/>
      <c r="D402" s="13"/>
      <c r="E402" s="52"/>
    </row>
    <row r="403" spans="1:5" s="14" customFormat="1" x14ac:dyDescent="0.2">
      <c r="A403" s="13"/>
      <c r="B403" s="12"/>
      <c r="C403" s="13"/>
      <c r="D403" s="13"/>
      <c r="E403" s="52"/>
    </row>
    <row r="404" spans="1:5" s="14" customFormat="1" x14ac:dyDescent="0.2">
      <c r="A404" s="13"/>
      <c r="B404" s="12"/>
      <c r="C404" s="13"/>
      <c r="D404" s="13"/>
      <c r="E404" s="52"/>
    </row>
    <row r="405" spans="1:5" s="14" customFormat="1" x14ac:dyDescent="0.2">
      <c r="A405" s="13"/>
      <c r="B405" s="12"/>
      <c r="C405" s="13"/>
      <c r="D405" s="13"/>
      <c r="E405" s="52"/>
    </row>
    <row r="406" spans="1:5" s="14" customFormat="1" x14ac:dyDescent="0.2">
      <c r="A406" s="13"/>
      <c r="B406" s="12"/>
      <c r="C406" s="13"/>
      <c r="D406" s="13"/>
      <c r="E406" s="52"/>
    </row>
    <row r="407" spans="1:5" s="14" customFormat="1" x14ac:dyDescent="0.2">
      <c r="A407" s="13"/>
      <c r="B407" s="12"/>
      <c r="C407" s="13"/>
      <c r="D407" s="13"/>
      <c r="E407" s="52"/>
    </row>
    <row r="408" spans="1:5" s="14" customFormat="1" x14ac:dyDescent="0.2">
      <c r="A408" s="13"/>
      <c r="B408" s="12"/>
      <c r="C408" s="13"/>
      <c r="D408" s="13"/>
      <c r="E408" s="52"/>
    </row>
    <row r="409" spans="1:5" s="14" customFormat="1" x14ac:dyDescent="0.2">
      <c r="A409" s="13"/>
      <c r="B409" s="12"/>
      <c r="C409" s="13"/>
      <c r="D409" s="13"/>
      <c r="E409" s="52"/>
    </row>
    <row r="410" spans="1:5" s="14" customFormat="1" x14ac:dyDescent="0.2">
      <c r="A410" s="13"/>
      <c r="B410" s="12"/>
      <c r="C410" s="13"/>
      <c r="D410" s="13"/>
      <c r="E410" s="52"/>
    </row>
    <row r="411" spans="1:5" s="14" customFormat="1" x14ac:dyDescent="0.2">
      <c r="A411" s="13"/>
      <c r="B411" s="12"/>
      <c r="C411" s="13"/>
      <c r="D411" s="13"/>
      <c r="E411" s="52"/>
    </row>
    <row r="412" spans="1:5" s="14" customFormat="1" x14ac:dyDescent="0.2">
      <c r="A412" s="13"/>
      <c r="B412" s="12"/>
      <c r="C412" s="13"/>
      <c r="D412" s="13"/>
      <c r="E412" s="52"/>
    </row>
    <row r="413" spans="1:5" s="14" customFormat="1" x14ac:dyDescent="0.2">
      <c r="A413" s="13"/>
      <c r="B413" s="12"/>
      <c r="C413" s="13"/>
      <c r="D413" s="13"/>
      <c r="E413" s="52"/>
    </row>
    <row r="414" spans="1:5" s="14" customFormat="1" x14ac:dyDescent="0.2">
      <c r="A414" s="13"/>
      <c r="B414" s="12"/>
      <c r="C414" s="13"/>
      <c r="D414" s="13"/>
      <c r="E414" s="52"/>
    </row>
    <row r="415" spans="1:5" s="14" customFormat="1" x14ac:dyDescent="0.2">
      <c r="A415" s="13"/>
      <c r="B415" s="12"/>
      <c r="C415" s="13"/>
      <c r="D415" s="13"/>
      <c r="E415" s="52"/>
    </row>
    <row r="416" spans="1:5" s="14" customFormat="1" x14ac:dyDescent="0.2">
      <c r="A416" s="13"/>
      <c r="B416" s="12"/>
      <c r="C416" s="13"/>
      <c r="D416" s="13"/>
      <c r="E416" s="52"/>
    </row>
    <row r="417" spans="1:5" s="14" customFormat="1" x14ac:dyDescent="0.2">
      <c r="A417" s="13"/>
      <c r="B417" s="12"/>
      <c r="C417" s="13"/>
      <c r="D417" s="13"/>
      <c r="E417" s="52"/>
    </row>
    <row r="418" spans="1:5" s="14" customFormat="1" x14ac:dyDescent="0.2">
      <c r="A418" s="13"/>
      <c r="B418" s="12"/>
      <c r="C418" s="13"/>
      <c r="D418" s="13"/>
      <c r="E418" s="52"/>
    </row>
    <row r="419" spans="1:5" s="14" customFormat="1" x14ac:dyDescent="0.2">
      <c r="A419" s="13"/>
      <c r="B419" s="12"/>
      <c r="C419" s="13"/>
      <c r="D419" s="13"/>
      <c r="E419" s="52"/>
    </row>
    <row r="420" spans="1:5" s="14" customFormat="1" x14ac:dyDescent="0.2">
      <c r="A420" s="13"/>
      <c r="B420" s="12"/>
      <c r="C420" s="13"/>
      <c r="D420" s="13"/>
      <c r="E420" s="52"/>
    </row>
    <row r="421" spans="1:5" s="14" customFormat="1" x14ac:dyDescent="0.2">
      <c r="A421" s="13"/>
      <c r="B421" s="12"/>
      <c r="C421" s="13"/>
      <c r="D421" s="13"/>
      <c r="E421" s="52"/>
    </row>
    <row r="422" spans="1:5" s="14" customFormat="1" x14ac:dyDescent="0.2">
      <c r="A422" s="13"/>
      <c r="B422" s="12"/>
      <c r="C422" s="13"/>
      <c r="D422" s="13"/>
      <c r="E422" s="52"/>
    </row>
    <row r="423" spans="1:5" s="14" customFormat="1" x14ac:dyDescent="0.2">
      <c r="A423" s="13"/>
      <c r="B423" s="12"/>
      <c r="C423" s="13"/>
      <c r="D423" s="13"/>
      <c r="E423" s="52"/>
    </row>
    <row r="424" spans="1:5" s="14" customFormat="1" x14ac:dyDescent="0.2">
      <c r="A424" s="13"/>
      <c r="B424" s="12"/>
      <c r="C424" s="13"/>
      <c r="D424" s="13"/>
      <c r="E424" s="52"/>
    </row>
    <row r="425" spans="1:5" s="14" customFormat="1" x14ac:dyDescent="0.2">
      <c r="A425" s="13"/>
      <c r="B425" s="12"/>
      <c r="C425" s="13"/>
      <c r="D425" s="13"/>
      <c r="E425" s="52"/>
    </row>
    <row r="426" spans="1:5" s="14" customFormat="1" x14ac:dyDescent="0.2">
      <c r="A426" s="13"/>
      <c r="B426" s="12"/>
      <c r="C426" s="13"/>
      <c r="D426" s="13"/>
      <c r="E426" s="52"/>
    </row>
    <row r="427" spans="1:5" s="14" customFormat="1" x14ac:dyDescent="0.2">
      <c r="A427" s="13"/>
      <c r="B427" s="12"/>
      <c r="C427" s="13"/>
      <c r="D427" s="13"/>
      <c r="E427" s="52"/>
    </row>
    <row r="428" spans="1:5" s="14" customFormat="1" x14ac:dyDescent="0.2">
      <c r="A428" s="13"/>
      <c r="B428" s="12"/>
      <c r="C428" s="13"/>
      <c r="D428" s="13"/>
      <c r="E428" s="52"/>
    </row>
    <row r="429" spans="1:5" s="14" customFormat="1" x14ac:dyDescent="0.2">
      <c r="A429" s="13"/>
      <c r="B429" s="12"/>
      <c r="C429" s="13"/>
      <c r="D429" s="13"/>
      <c r="E429" s="52"/>
    </row>
    <row r="430" spans="1:5" s="14" customFormat="1" x14ac:dyDescent="0.2">
      <c r="A430" s="13"/>
      <c r="B430" s="12"/>
      <c r="C430" s="13"/>
      <c r="D430" s="13"/>
      <c r="E430" s="52"/>
    </row>
    <row r="431" spans="1:5" s="14" customFormat="1" x14ac:dyDescent="0.2">
      <c r="A431" s="13"/>
      <c r="B431" s="12"/>
      <c r="C431" s="13"/>
      <c r="D431" s="13"/>
      <c r="E431" s="52"/>
    </row>
    <row r="432" spans="1:5" s="14" customFormat="1" x14ac:dyDescent="0.2">
      <c r="A432" s="13"/>
      <c r="B432" s="12"/>
      <c r="C432" s="13"/>
      <c r="D432" s="13"/>
      <c r="E432" s="52"/>
    </row>
    <row r="433" spans="1:5" s="14" customFormat="1" x14ac:dyDescent="0.2">
      <c r="A433" s="13"/>
      <c r="B433" s="12"/>
      <c r="C433" s="13"/>
      <c r="D433" s="13"/>
      <c r="E433" s="52"/>
    </row>
    <row r="434" spans="1:5" s="14" customFormat="1" x14ac:dyDescent="0.2">
      <c r="A434" s="13"/>
      <c r="B434" s="12"/>
      <c r="C434" s="13"/>
      <c r="D434" s="13"/>
      <c r="E434" s="52"/>
    </row>
    <row r="435" spans="1:5" s="14" customFormat="1" x14ac:dyDescent="0.2">
      <c r="A435" s="13"/>
      <c r="B435" s="12"/>
      <c r="C435" s="13"/>
      <c r="D435" s="13"/>
      <c r="E435" s="52"/>
    </row>
    <row r="436" spans="1:5" s="14" customFormat="1" x14ac:dyDescent="0.2">
      <c r="A436" s="13"/>
      <c r="B436" s="12"/>
      <c r="C436" s="13"/>
      <c r="D436" s="13"/>
      <c r="E436" s="52"/>
    </row>
    <row r="437" spans="1:5" s="14" customFormat="1" x14ac:dyDescent="0.2">
      <c r="A437" s="13"/>
      <c r="B437" s="12"/>
      <c r="C437" s="13"/>
      <c r="D437" s="13"/>
      <c r="E437" s="52"/>
    </row>
    <row r="438" spans="1:5" s="14" customFormat="1" x14ac:dyDescent="0.2">
      <c r="A438" s="13"/>
      <c r="B438" s="12"/>
      <c r="C438" s="13"/>
      <c r="D438" s="13"/>
      <c r="E438" s="52"/>
    </row>
    <row r="439" spans="1:5" s="14" customFormat="1" x14ac:dyDescent="0.2">
      <c r="A439" s="13"/>
      <c r="B439" s="12"/>
      <c r="C439" s="13"/>
      <c r="D439" s="13"/>
      <c r="E439" s="52"/>
    </row>
    <row r="440" spans="1:5" s="14" customFormat="1" x14ac:dyDescent="0.2">
      <c r="A440" s="13"/>
      <c r="B440" s="12"/>
      <c r="C440" s="13"/>
      <c r="D440" s="13"/>
      <c r="E440" s="52"/>
    </row>
    <row r="441" spans="1:5" s="14" customFormat="1" x14ac:dyDescent="0.2">
      <c r="A441" s="13"/>
      <c r="B441" s="12"/>
      <c r="C441" s="13"/>
      <c r="D441" s="13"/>
      <c r="E441" s="52"/>
    </row>
    <row r="442" spans="1:5" s="14" customFormat="1" x14ac:dyDescent="0.2">
      <c r="A442" s="13"/>
      <c r="B442" s="12"/>
      <c r="C442" s="13"/>
      <c r="D442" s="13"/>
      <c r="E442" s="52"/>
    </row>
    <row r="443" spans="1:5" s="14" customFormat="1" x14ac:dyDescent="0.2">
      <c r="A443" s="13"/>
      <c r="B443" s="12"/>
      <c r="C443" s="13"/>
      <c r="D443" s="13"/>
      <c r="E443" s="52"/>
    </row>
    <row r="444" spans="1:5" s="14" customFormat="1" x14ac:dyDescent="0.2">
      <c r="A444" s="13"/>
      <c r="B444" s="12"/>
      <c r="C444" s="13"/>
      <c r="D444" s="13"/>
      <c r="E444" s="52"/>
    </row>
    <row r="445" spans="1:5" s="14" customFormat="1" x14ac:dyDescent="0.2">
      <c r="A445" s="13"/>
      <c r="B445" s="12"/>
      <c r="C445" s="13"/>
      <c r="D445" s="13"/>
      <c r="E445" s="52"/>
    </row>
    <row r="446" spans="1:5" s="14" customFormat="1" x14ac:dyDescent="0.2">
      <c r="A446" s="13"/>
      <c r="B446" s="12"/>
      <c r="C446" s="13"/>
      <c r="D446" s="13"/>
      <c r="E446" s="52"/>
    </row>
    <row r="447" spans="1:5" s="14" customFormat="1" x14ac:dyDescent="0.2">
      <c r="A447" s="13"/>
      <c r="B447" s="12"/>
      <c r="C447" s="13"/>
      <c r="D447" s="13"/>
      <c r="E447" s="52"/>
    </row>
    <row r="448" spans="1:5" s="14" customFormat="1" x14ac:dyDescent="0.2">
      <c r="A448" s="13"/>
      <c r="B448" s="12"/>
      <c r="C448" s="13"/>
      <c r="D448" s="13"/>
      <c r="E448" s="52"/>
    </row>
    <row r="449" spans="1:5" s="14" customFormat="1" x14ac:dyDescent="0.2">
      <c r="A449" s="13"/>
      <c r="B449" s="12"/>
      <c r="C449" s="13"/>
      <c r="D449" s="13"/>
      <c r="E449" s="52"/>
    </row>
    <row r="450" spans="1:5" s="14" customFormat="1" x14ac:dyDescent="0.2">
      <c r="A450" s="13"/>
      <c r="B450" s="12"/>
      <c r="C450" s="13"/>
      <c r="D450" s="13"/>
      <c r="E450" s="52"/>
    </row>
    <row r="451" spans="1:5" s="14" customFormat="1" x14ac:dyDescent="0.2">
      <c r="A451" s="13"/>
      <c r="B451" s="12"/>
      <c r="C451" s="13"/>
      <c r="D451" s="13"/>
      <c r="E451" s="52"/>
    </row>
    <row r="452" spans="1:5" s="14" customFormat="1" x14ac:dyDescent="0.2">
      <c r="A452" s="13"/>
      <c r="B452" s="12"/>
      <c r="C452" s="13"/>
      <c r="D452" s="13"/>
      <c r="E452" s="52"/>
    </row>
    <row r="453" spans="1:5" s="14" customFormat="1" x14ac:dyDescent="0.2">
      <c r="A453" s="13"/>
      <c r="B453" s="12"/>
      <c r="C453" s="13"/>
      <c r="D453" s="13"/>
      <c r="E453" s="52"/>
    </row>
    <row r="454" spans="1:5" s="14" customFormat="1" x14ac:dyDescent="0.2">
      <c r="A454" s="13"/>
      <c r="B454" s="12"/>
      <c r="C454" s="13"/>
      <c r="D454" s="13"/>
      <c r="E454" s="52"/>
    </row>
    <row r="455" spans="1:5" s="14" customFormat="1" x14ac:dyDescent="0.2">
      <c r="A455" s="13"/>
      <c r="B455" s="12"/>
      <c r="C455" s="13"/>
      <c r="D455" s="13"/>
      <c r="E455" s="52"/>
    </row>
    <row r="456" spans="1:5" s="14" customFormat="1" x14ac:dyDescent="0.2">
      <c r="A456" s="13"/>
      <c r="B456" s="12"/>
      <c r="C456" s="13"/>
      <c r="D456" s="13"/>
      <c r="E456" s="52"/>
    </row>
    <row r="457" spans="1:5" s="14" customFormat="1" x14ac:dyDescent="0.2">
      <c r="A457" s="13"/>
      <c r="B457" s="12"/>
      <c r="C457" s="13"/>
      <c r="D457" s="13"/>
      <c r="E457" s="52"/>
    </row>
    <row r="458" spans="1:5" s="14" customFormat="1" x14ac:dyDescent="0.2">
      <c r="A458" s="13"/>
      <c r="B458" s="12"/>
      <c r="C458" s="13"/>
      <c r="D458" s="13"/>
      <c r="E458" s="52"/>
    </row>
    <row r="459" spans="1:5" s="14" customFormat="1" x14ac:dyDescent="0.2">
      <c r="A459" s="13"/>
      <c r="B459" s="12"/>
      <c r="C459" s="13"/>
      <c r="D459" s="13"/>
      <c r="E459" s="52"/>
    </row>
    <row r="460" spans="1:5" s="14" customFormat="1" x14ac:dyDescent="0.2">
      <c r="A460" s="13"/>
      <c r="B460" s="12"/>
      <c r="C460" s="13"/>
      <c r="D460" s="13"/>
      <c r="E460" s="52"/>
    </row>
    <row r="461" spans="1:5" s="14" customFormat="1" x14ac:dyDescent="0.2">
      <c r="A461" s="13"/>
      <c r="B461" s="12"/>
      <c r="C461" s="13"/>
      <c r="D461" s="13"/>
      <c r="E461" s="52"/>
    </row>
    <row r="462" spans="1:5" s="14" customFormat="1" x14ac:dyDescent="0.2">
      <c r="A462" s="13"/>
      <c r="B462" s="12"/>
      <c r="C462" s="13"/>
      <c r="D462" s="13"/>
      <c r="E462" s="52"/>
    </row>
    <row r="463" spans="1:5" s="14" customFormat="1" x14ac:dyDescent="0.2">
      <c r="A463" s="13"/>
      <c r="B463" s="12"/>
      <c r="C463" s="13"/>
      <c r="D463" s="13"/>
      <c r="E463" s="52"/>
    </row>
    <row r="464" spans="1:5" s="14" customFormat="1" x14ac:dyDescent="0.2">
      <c r="A464" s="13"/>
      <c r="B464" s="12"/>
      <c r="C464" s="13"/>
      <c r="D464" s="13"/>
      <c r="E464" s="52"/>
    </row>
    <row r="465" spans="1:5" s="14" customFormat="1" x14ac:dyDescent="0.2">
      <c r="A465" s="13"/>
      <c r="B465" s="12"/>
      <c r="C465" s="13"/>
      <c r="D465" s="13"/>
      <c r="E465" s="52"/>
    </row>
    <row r="466" spans="1:5" s="14" customFormat="1" x14ac:dyDescent="0.2">
      <c r="A466" s="13"/>
      <c r="B466" s="12"/>
      <c r="C466" s="13"/>
      <c r="D466" s="13"/>
      <c r="E466" s="52"/>
    </row>
    <row r="467" spans="1:5" s="14" customFormat="1" x14ac:dyDescent="0.2">
      <c r="A467" s="13"/>
      <c r="B467" s="12"/>
      <c r="C467" s="13"/>
      <c r="D467" s="13"/>
      <c r="E467" s="52"/>
    </row>
    <row r="468" spans="1:5" s="14" customFormat="1" x14ac:dyDescent="0.2">
      <c r="A468" s="13"/>
      <c r="B468" s="12"/>
      <c r="C468" s="13"/>
      <c r="D468" s="13"/>
      <c r="E468" s="52"/>
    </row>
    <row r="469" spans="1:5" s="14" customFormat="1" x14ac:dyDescent="0.2">
      <c r="A469" s="13"/>
      <c r="B469" s="12"/>
      <c r="C469" s="13"/>
      <c r="D469" s="13"/>
      <c r="E469" s="52"/>
    </row>
    <row r="470" spans="1:5" s="14" customFormat="1" x14ac:dyDescent="0.2">
      <c r="A470" s="13"/>
      <c r="B470" s="12"/>
      <c r="C470" s="13"/>
      <c r="D470" s="13"/>
      <c r="E470" s="52"/>
    </row>
    <row r="471" spans="1:5" s="14" customFormat="1" x14ac:dyDescent="0.2">
      <c r="A471" s="13"/>
      <c r="B471" s="12"/>
      <c r="C471" s="13"/>
      <c r="D471" s="13"/>
      <c r="E471" s="52"/>
    </row>
    <row r="472" spans="1:5" s="14" customFormat="1" x14ac:dyDescent="0.2">
      <c r="A472" s="13"/>
      <c r="B472" s="12"/>
      <c r="C472" s="13"/>
      <c r="D472" s="13"/>
      <c r="E472" s="52"/>
    </row>
    <row r="473" spans="1:5" s="14" customFormat="1" x14ac:dyDescent="0.2">
      <c r="A473" s="13"/>
      <c r="B473" s="12"/>
      <c r="C473" s="13"/>
      <c r="D473" s="13"/>
      <c r="E473" s="52"/>
    </row>
    <row r="474" spans="1:5" s="14" customFormat="1" x14ac:dyDescent="0.2">
      <c r="A474" s="13"/>
      <c r="B474" s="12"/>
      <c r="C474" s="13"/>
      <c r="D474" s="13"/>
      <c r="E474" s="52"/>
    </row>
    <row r="475" spans="1:5" s="14" customFormat="1" x14ac:dyDescent="0.2">
      <c r="A475" s="13"/>
      <c r="B475" s="12"/>
      <c r="C475" s="13"/>
      <c r="D475" s="13"/>
      <c r="E475" s="52"/>
    </row>
    <row r="476" spans="1:5" s="14" customFormat="1" x14ac:dyDescent="0.2">
      <c r="A476" s="13"/>
      <c r="B476" s="12"/>
      <c r="C476" s="13"/>
      <c r="D476" s="13"/>
      <c r="E476" s="52"/>
    </row>
    <row r="477" spans="1:5" s="14" customFormat="1" x14ac:dyDescent="0.2">
      <c r="A477" s="13"/>
      <c r="B477" s="12"/>
      <c r="C477" s="13"/>
      <c r="D477" s="13"/>
      <c r="E477" s="52"/>
    </row>
    <row r="478" spans="1:5" s="14" customFormat="1" x14ac:dyDescent="0.2">
      <c r="A478" s="13"/>
      <c r="B478" s="12"/>
      <c r="C478" s="13"/>
      <c r="D478" s="13"/>
      <c r="E478" s="52"/>
    </row>
    <row r="479" spans="1:5" s="14" customFormat="1" x14ac:dyDescent="0.2">
      <c r="A479" s="13"/>
      <c r="B479" s="12"/>
      <c r="C479" s="13"/>
      <c r="D479" s="13"/>
      <c r="E479" s="52"/>
    </row>
    <row r="480" spans="1:5" s="14" customFormat="1" x14ac:dyDescent="0.2">
      <c r="A480" s="13"/>
      <c r="B480" s="12"/>
      <c r="C480" s="13"/>
      <c r="D480" s="13"/>
      <c r="E480" s="52"/>
    </row>
    <row r="481" spans="1:5" s="14" customFormat="1" x14ac:dyDescent="0.2">
      <c r="A481" s="13"/>
      <c r="B481" s="12"/>
      <c r="C481" s="13"/>
      <c r="D481" s="13"/>
      <c r="E481" s="52"/>
    </row>
    <row r="482" spans="1:5" s="14" customFormat="1" x14ac:dyDescent="0.2">
      <c r="A482" s="13"/>
      <c r="B482" s="12"/>
      <c r="C482" s="13"/>
      <c r="D482" s="13"/>
      <c r="E482" s="52"/>
    </row>
    <row r="483" spans="1:5" s="14" customFormat="1" x14ac:dyDescent="0.2">
      <c r="A483" s="13"/>
      <c r="B483" s="12"/>
      <c r="C483" s="13"/>
      <c r="D483" s="13"/>
      <c r="E483" s="52"/>
    </row>
    <row r="484" spans="1:5" s="14" customFormat="1" x14ac:dyDescent="0.2">
      <c r="A484" s="13"/>
      <c r="B484" s="12"/>
      <c r="C484" s="13"/>
      <c r="D484" s="13"/>
      <c r="E484" s="52"/>
    </row>
    <row r="485" spans="1:5" s="14" customFormat="1" x14ac:dyDescent="0.2">
      <c r="A485" s="13"/>
      <c r="B485" s="12"/>
      <c r="C485" s="13"/>
      <c r="D485" s="13"/>
      <c r="E485" s="52"/>
    </row>
    <row r="486" spans="1:5" s="14" customFormat="1" x14ac:dyDescent="0.2">
      <c r="A486" s="13"/>
      <c r="B486" s="12"/>
      <c r="C486" s="13"/>
      <c r="D486" s="13"/>
      <c r="E486" s="52"/>
    </row>
    <row r="487" spans="1:5" s="14" customFormat="1" x14ac:dyDescent="0.2">
      <c r="A487" s="13"/>
      <c r="B487" s="12"/>
      <c r="C487" s="13"/>
      <c r="D487" s="13"/>
      <c r="E487" s="52"/>
    </row>
    <row r="488" spans="1:5" s="14" customFormat="1" x14ac:dyDescent="0.2">
      <c r="A488" s="13"/>
      <c r="B488" s="12"/>
      <c r="C488" s="13"/>
      <c r="D488" s="13"/>
      <c r="E488" s="52"/>
    </row>
    <row r="489" spans="1:5" s="14" customFormat="1" x14ac:dyDescent="0.2">
      <c r="A489" s="13"/>
      <c r="B489" s="12"/>
      <c r="C489" s="13"/>
      <c r="D489" s="13"/>
      <c r="E489" s="52"/>
    </row>
    <row r="490" spans="1:5" s="14" customFormat="1" x14ac:dyDescent="0.2">
      <c r="A490" s="13"/>
      <c r="B490" s="12"/>
      <c r="C490" s="13"/>
      <c r="D490" s="13"/>
      <c r="E490" s="52"/>
    </row>
    <row r="491" spans="1:5" s="14" customFormat="1" x14ac:dyDescent="0.2">
      <c r="A491" s="13"/>
      <c r="B491" s="12"/>
      <c r="C491" s="13"/>
      <c r="D491" s="13"/>
      <c r="E491" s="52"/>
    </row>
    <row r="492" spans="1:5" s="14" customFormat="1" x14ac:dyDescent="0.2">
      <c r="A492" s="13"/>
      <c r="B492" s="12"/>
      <c r="C492" s="13"/>
      <c r="D492" s="13"/>
      <c r="E492" s="52"/>
    </row>
    <row r="493" spans="1:5" s="14" customFormat="1" x14ac:dyDescent="0.2">
      <c r="A493" s="13"/>
      <c r="B493" s="12"/>
      <c r="C493" s="13"/>
      <c r="D493" s="13"/>
      <c r="E493" s="52"/>
    </row>
    <row r="494" spans="1:5" s="14" customFormat="1" x14ac:dyDescent="0.2">
      <c r="A494" s="13"/>
      <c r="B494" s="12"/>
      <c r="C494" s="13"/>
      <c r="D494" s="13"/>
      <c r="E494" s="52"/>
    </row>
    <row r="495" spans="1:5" s="14" customFormat="1" x14ac:dyDescent="0.2">
      <c r="A495" s="13"/>
      <c r="B495" s="12"/>
      <c r="C495" s="13"/>
      <c r="D495" s="13"/>
      <c r="E495" s="52"/>
    </row>
    <row r="496" spans="1:5" s="14" customFormat="1" x14ac:dyDescent="0.2">
      <c r="A496" s="13"/>
      <c r="B496" s="12"/>
      <c r="C496" s="13"/>
      <c r="D496" s="13"/>
      <c r="E496" s="52"/>
    </row>
    <row r="497" spans="1:5" s="14" customFormat="1" x14ac:dyDescent="0.2">
      <c r="A497" s="13"/>
      <c r="B497" s="12"/>
      <c r="C497" s="13"/>
      <c r="D497" s="13"/>
      <c r="E497" s="52"/>
    </row>
    <row r="498" spans="1:5" s="14" customFormat="1" x14ac:dyDescent="0.2">
      <c r="A498" s="13"/>
      <c r="B498" s="12"/>
      <c r="C498" s="13"/>
      <c r="D498" s="13"/>
      <c r="E498" s="52"/>
    </row>
    <row r="499" spans="1:5" s="14" customFormat="1" x14ac:dyDescent="0.2">
      <c r="A499" s="13"/>
      <c r="B499" s="12"/>
      <c r="C499" s="13"/>
      <c r="D499" s="13"/>
      <c r="E499" s="52"/>
    </row>
    <row r="500" spans="1:5" s="14" customFormat="1" x14ac:dyDescent="0.2">
      <c r="A500" s="13"/>
      <c r="B500" s="12"/>
      <c r="C500" s="13"/>
      <c r="D500" s="13"/>
      <c r="E500" s="52"/>
    </row>
    <row r="501" spans="1:5" s="14" customFormat="1" x14ac:dyDescent="0.2">
      <c r="A501" s="13"/>
      <c r="B501" s="12"/>
      <c r="C501" s="13"/>
      <c r="D501" s="13"/>
      <c r="E501" s="52"/>
    </row>
    <row r="502" spans="1:5" s="14" customFormat="1" x14ac:dyDescent="0.2">
      <c r="A502" s="13"/>
      <c r="B502" s="12"/>
      <c r="C502" s="13"/>
      <c r="D502" s="13"/>
      <c r="E502" s="52"/>
    </row>
    <row r="503" spans="1:5" s="14" customFormat="1" x14ac:dyDescent="0.2">
      <c r="A503" s="13"/>
      <c r="B503" s="12"/>
      <c r="C503" s="13"/>
      <c r="D503" s="13"/>
      <c r="E503" s="52"/>
    </row>
    <row r="504" spans="1:5" s="14" customFormat="1" x14ac:dyDescent="0.2">
      <c r="A504" s="13"/>
      <c r="B504" s="12"/>
      <c r="C504" s="13"/>
      <c r="D504" s="13"/>
      <c r="E504" s="52"/>
    </row>
    <row r="505" spans="1:5" s="14" customFormat="1" x14ac:dyDescent="0.2">
      <c r="A505" s="13"/>
      <c r="B505" s="12"/>
      <c r="C505" s="13"/>
      <c r="D505" s="13"/>
      <c r="E505" s="52"/>
    </row>
    <row r="506" spans="1:5" s="14" customFormat="1" x14ac:dyDescent="0.2">
      <c r="A506" s="13"/>
      <c r="B506" s="12"/>
      <c r="C506" s="13"/>
      <c r="D506" s="13"/>
      <c r="E506" s="52"/>
    </row>
    <row r="507" spans="1:5" s="14" customFormat="1" x14ac:dyDescent="0.2">
      <c r="A507" s="13"/>
      <c r="B507" s="12"/>
      <c r="C507" s="13"/>
      <c r="D507" s="13"/>
      <c r="E507" s="52"/>
    </row>
    <row r="508" spans="1:5" s="14" customFormat="1" x14ac:dyDescent="0.2">
      <c r="A508" s="13"/>
      <c r="B508" s="12"/>
      <c r="C508" s="13"/>
      <c r="D508" s="13"/>
      <c r="E508" s="52"/>
    </row>
    <row r="509" spans="1:5" s="14" customFormat="1" x14ac:dyDescent="0.2">
      <c r="A509" s="13"/>
      <c r="B509" s="12"/>
      <c r="C509" s="13"/>
      <c r="D509" s="13"/>
      <c r="E509" s="52"/>
    </row>
    <row r="510" spans="1:5" s="14" customFormat="1" x14ac:dyDescent="0.2">
      <c r="A510" s="13"/>
      <c r="B510" s="12"/>
      <c r="C510" s="13"/>
      <c r="D510" s="13"/>
      <c r="E510" s="52"/>
    </row>
    <row r="511" spans="1:5" s="14" customFormat="1" x14ac:dyDescent="0.2">
      <c r="A511" s="13"/>
      <c r="B511" s="12"/>
      <c r="C511" s="13"/>
      <c r="D511" s="13"/>
      <c r="E511" s="52"/>
    </row>
    <row r="512" spans="1:5" s="14" customFormat="1" x14ac:dyDescent="0.2">
      <c r="A512" s="13"/>
      <c r="B512" s="12"/>
      <c r="C512" s="13"/>
      <c r="D512" s="13"/>
      <c r="E512" s="52"/>
    </row>
    <row r="513" spans="1:12" s="14" customFormat="1" x14ac:dyDescent="0.2">
      <c r="A513" s="13"/>
      <c r="B513" s="12"/>
      <c r="C513" s="13"/>
      <c r="D513" s="13"/>
      <c r="E513" s="52"/>
    </row>
    <row r="514" spans="1:12" s="14" customFormat="1" x14ac:dyDescent="0.2">
      <c r="A514" s="13"/>
      <c r="B514" s="12"/>
      <c r="C514" s="13"/>
      <c r="D514" s="13"/>
      <c r="E514" s="52"/>
    </row>
    <row r="515" spans="1:12" s="14" customFormat="1" x14ac:dyDescent="0.2">
      <c r="A515" s="13"/>
      <c r="B515" s="12"/>
      <c r="C515" s="13"/>
      <c r="D515" s="13"/>
      <c r="E515" s="52"/>
    </row>
    <row r="516" spans="1:12" s="14" customFormat="1" x14ac:dyDescent="0.2">
      <c r="A516" s="13"/>
      <c r="B516" s="12"/>
      <c r="C516" s="13"/>
      <c r="D516" s="13"/>
      <c r="E516" s="52"/>
    </row>
    <row r="517" spans="1:12" s="14" customFormat="1" x14ac:dyDescent="0.2">
      <c r="A517" s="13"/>
      <c r="B517" s="12"/>
      <c r="C517" s="13"/>
      <c r="D517" s="13"/>
      <c r="E517" s="52"/>
    </row>
    <row r="518" spans="1:12" s="14" customFormat="1" x14ac:dyDescent="0.2">
      <c r="A518" s="13"/>
      <c r="B518" s="12"/>
      <c r="C518" s="13"/>
      <c r="D518" s="13"/>
      <c r="E518" s="52"/>
    </row>
    <row r="519" spans="1:12" s="14" customFormat="1" x14ac:dyDescent="0.2">
      <c r="A519" s="13"/>
      <c r="B519" s="12"/>
      <c r="C519" s="13"/>
      <c r="D519" s="13"/>
      <c r="E519" s="52"/>
    </row>
    <row r="520" spans="1:12" s="14" customFormat="1" x14ac:dyDescent="0.2">
      <c r="A520" s="13"/>
      <c r="B520" s="12"/>
      <c r="C520" s="13"/>
      <c r="D520" s="13"/>
      <c r="E520" s="52"/>
    </row>
    <row r="521" spans="1:12" s="14" customFormat="1" x14ac:dyDescent="0.2">
      <c r="A521" s="13"/>
      <c r="B521" s="12"/>
      <c r="C521" s="13"/>
      <c r="D521" s="13"/>
      <c r="E521" s="52"/>
    </row>
    <row r="522" spans="1:12" s="14" customFormat="1" x14ac:dyDescent="0.2">
      <c r="A522" s="13"/>
      <c r="B522" s="12"/>
      <c r="C522" s="13"/>
      <c r="D522" s="13"/>
      <c r="E522" s="52"/>
    </row>
    <row r="523" spans="1:12" s="48" customFormat="1" x14ac:dyDescent="0.2">
      <c r="A523" s="67"/>
      <c r="B523" s="12"/>
      <c r="C523" s="13"/>
      <c r="D523" s="13"/>
      <c r="E523" s="52"/>
      <c r="F523" s="47"/>
      <c r="J523" s="97"/>
      <c r="K523" s="14"/>
      <c r="L523" s="47"/>
    </row>
    <row r="524" spans="1:12" x14ac:dyDescent="0.2">
      <c r="A524" s="46"/>
      <c r="B524" s="12"/>
      <c r="C524" s="13"/>
      <c r="D524" s="13"/>
      <c r="E524" s="52"/>
      <c r="F524" s="11"/>
    </row>
    <row r="525" spans="1:12" x14ac:dyDescent="0.2">
      <c r="A525" s="46"/>
      <c r="B525" s="12"/>
      <c r="C525" s="13"/>
      <c r="D525" s="13"/>
      <c r="E525" s="52"/>
      <c r="F525" s="11"/>
    </row>
    <row r="526" spans="1:12" x14ac:dyDescent="0.2">
      <c r="A526" s="46"/>
      <c r="B526" s="12"/>
      <c r="C526" s="13"/>
      <c r="D526" s="13"/>
      <c r="E526" s="52"/>
      <c r="F526" s="11"/>
    </row>
    <row r="527" spans="1:12" x14ac:dyDescent="0.2">
      <c r="A527" s="46"/>
      <c r="B527" s="12"/>
      <c r="C527" s="13"/>
      <c r="D527" s="13"/>
      <c r="E527" s="52"/>
      <c r="F527" s="11"/>
    </row>
    <row r="528" spans="1:12" x14ac:dyDescent="0.2">
      <c r="A528" s="46"/>
      <c r="B528" s="12"/>
      <c r="C528" s="13"/>
      <c r="D528" s="13"/>
      <c r="E528" s="52"/>
      <c r="F528" s="11"/>
    </row>
    <row r="529" spans="1:6" x14ac:dyDescent="0.2">
      <c r="A529" s="46"/>
      <c r="B529" s="12"/>
      <c r="C529" s="13"/>
      <c r="D529" s="13"/>
      <c r="E529" s="52"/>
      <c r="F529" s="11"/>
    </row>
    <row r="530" spans="1:6" x14ac:dyDescent="0.2">
      <c r="A530" s="46"/>
      <c r="B530" s="12"/>
      <c r="C530" s="13"/>
      <c r="D530" s="13"/>
      <c r="E530" s="52"/>
      <c r="F530" s="11"/>
    </row>
    <row r="531" spans="1:6" x14ac:dyDescent="0.2">
      <c r="A531" s="46"/>
      <c r="B531" s="12"/>
      <c r="C531" s="13"/>
      <c r="D531" s="13"/>
      <c r="E531" s="52"/>
      <c r="F531" s="11"/>
    </row>
    <row r="532" spans="1:6" x14ac:dyDescent="0.2">
      <c r="A532" s="46"/>
      <c r="B532" s="12"/>
      <c r="C532" s="13"/>
      <c r="D532" s="13"/>
      <c r="E532" s="52"/>
      <c r="F532" s="11"/>
    </row>
    <row r="533" spans="1:6" x14ac:dyDescent="0.2">
      <c r="A533" s="46"/>
      <c r="B533" s="12"/>
      <c r="C533" s="13"/>
      <c r="D533" s="13"/>
      <c r="E533" s="52"/>
      <c r="F533" s="11"/>
    </row>
    <row r="534" spans="1:6" x14ac:dyDescent="0.2">
      <c r="A534" s="46"/>
      <c r="B534" s="12"/>
      <c r="C534" s="13"/>
      <c r="D534" s="13"/>
      <c r="E534" s="52"/>
      <c r="F534" s="11"/>
    </row>
    <row r="535" spans="1:6" x14ac:dyDescent="0.2">
      <c r="A535" s="46"/>
      <c r="B535" s="12"/>
      <c r="C535" s="13"/>
      <c r="D535" s="13"/>
      <c r="E535" s="52"/>
      <c r="F535" s="11"/>
    </row>
    <row r="536" spans="1:6" x14ac:dyDescent="0.2">
      <c r="A536" s="46"/>
      <c r="B536" s="12"/>
      <c r="C536" s="13"/>
      <c r="D536" s="13"/>
      <c r="E536" s="52"/>
      <c r="F536" s="11"/>
    </row>
    <row r="537" spans="1:6" x14ac:dyDescent="0.2">
      <c r="A537" s="46"/>
      <c r="B537" s="12"/>
      <c r="C537" s="13"/>
      <c r="D537" s="13"/>
      <c r="E537" s="52"/>
      <c r="F537" s="11"/>
    </row>
    <row r="538" spans="1:6" x14ac:dyDescent="0.2">
      <c r="A538" s="46"/>
      <c r="B538" s="12"/>
      <c r="C538" s="13"/>
      <c r="D538" s="13"/>
      <c r="E538" s="52"/>
      <c r="F538" s="11"/>
    </row>
    <row r="539" spans="1:6" x14ac:dyDescent="0.2">
      <c r="A539" s="46"/>
      <c r="B539" s="12"/>
      <c r="C539" s="13"/>
      <c r="D539" s="13"/>
      <c r="E539" s="52"/>
      <c r="F539" s="11"/>
    </row>
    <row r="540" spans="1:6" x14ac:dyDescent="0.2">
      <c r="A540" s="46"/>
      <c r="B540" s="12"/>
      <c r="C540" s="13"/>
      <c r="D540" s="13"/>
      <c r="E540" s="52"/>
      <c r="F540" s="11"/>
    </row>
    <row r="541" spans="1:6" x14ac:dyDescent="0.2">
      <c r="A541" s="46"/>
      <c r="B541" s="12"/>
      <c r="C541" s="13"/>
      <c r="D541" s="13"/>
      <c r="E541" s="52"/>
      <c r="F541" s="11"/>
    </row>
    <row r="542" spans="1:6" x14ac:dyDescent="0.2">
      <c r="A542" s="46"/>
      <c r="B542" s="12"/>
      <c r="C542" s="13"/>
      <c r="D542" s="13"/>
      <c r="E542" s="52"/>
      <c r="F542" s="11"/>
    </row>
    <row r="543" spans="1:6" x14ac:dyDescent="0.2">
      <c r="A543" s="46"/>
      <c r="B543" s="12"/>
      <c r="C543" s="13"/>
      <c r="D543" s="13"/>
      <c r="E543" s="52"/>
      <c r="F543" s="11"/>
    </row>
    <row r="544" spans="1:6" x14ac:dyDescent="0.2">
      <c r="A544" s="46"/>
      <c r="B544" s="12"/>
      <c r="C544" s="13"/>
      <c r="D544" s="13"/>
      <c r="E544" s="52"/>
      <c r="F544" s="11"/>
    </row>
    <row r="545" spans="1:6" x14ac:dyDescent="0.2">
      <c r="A545" s="46"/>
      <c r="B545" s="12"/>
      <c r="C545" s="13"/>
      <c r="D545" s="13"/>
      <c r="E545" s="52"/>
      <c r="F545" s="11"/>
    </row>
    <row r="546" spans="1:6" x14ac:dyDescent="0.2">
      <c r="A546" s="46"/>
      <c r="B546" s="12"/>
      <c r="C546" s="13"/>
      <c r="D546" s="13"/>
      <c r="E546" s="52"/>
      <c r="F546" s="11"/>
    </row>
    <row r="547" spans="1:6" x14ac:dyDescent="0.2">
      <c r="A547" s="46"/>
      <c r="B547" s="12"/>
      <c r="C547" s="13"/>
      <c r="D547" s="13"/>
      <c r="E547" s="52"/>
      <c r="F547" s="11"/>
    </row>
    <row r="548" spans="1:6" x14ac:dyDescent="0.2">
      <c r="A548" s="46"/>
      <c r="B548" s="12"/>
      <c r="C548" s="13"/>
      <c r="D548" s="13"/>
      <c r="E548" s="52"/>
      <c r="F548" s="11"/>
    </row>
    <row r="549" spans="1:6" x14ac:dyDescent="0.2">
      <c r="A549" s="46"/>
      <c r="B549" s="12"/>
      <c r="C549" s="13"/>
      <c r="D549" s="13"/>
      <c r="E549" s="52"/>
      <c r="F549" s="11"/>
    </row>
    <row r="550" spans="1:6" x14ac:dyDescent="0.2">
      <c r="A550" s="46"/>
      <c r="B550" s="12"/>
      <c r="C550" s="13"/>
      <c r="D550" s="13"/>
      <c r="E550" s="52"/>
      <c r="F550" s="11"/>
    </row>
    <row r="551" spans="1:6" x14ac:dyDescent="0.2">
      <c r="A551" s="46"/>
      <c r="B551" s="12"/>
      <c r="C551" s="13"/>
      <c r="D551" s="13"/>
      <c r="E551" s="52"/>
      <c r="F551" s="11"/>
    </row>
    <row r="552" spans="1:6" x14ac:dyDescent="0.2">
      <c r="A552" s="46"/>
      <c r="B552" s="12"/>
      <c r="C552" s="13"/>
      <c r="D552" s="13"/>
      <c r="E552" s="52"/>
      <c r="F552" s="11"/>
    </row>
    <row r="553" spans="1:6" x14ac:dyDescent="0.2">
      <c r="A553" s="46"/>
      <c r="B553" s="12"/>
      <c r="C553" s="13"/>
      <c r="D553" s="13"/>
      <c r="E553" s="52"/>
      <c r="F553" s="11"/>
    </row>
    <row r="554" spans="1:6" x14ac:dyDescent="0.2">
      <c r="A554" s="46"/>
      <c r="B554" s="12"/>
      <c r="C554" s="13"/>
      <c r="D554" s="13"/>
      <c r="E554" s="52"/>
      <c r="F554" s="11"/>
    </row>
    <row r="555" spans="1:6" x14ac:dyDescent="0.2">
      <c r="A555" s="46"/>
      <c r="B555" s="12"/>
      <c r="C555" s="13"/>
      <c r="D555" s="13"/>
      <c r="E555" s="52"/>
      <c r="F555" s="11"/>
    </row>
    <row r="556" spans="1:6" x14ac:dyDescent="0.2">
      <c r="A556" s="46"/>
      <c r="B556" s="12"/>
      <c r="C556" s="13"/>
      <c r="D556" s="13"/>
      <c r="E556" s="52"/>
      <c r="F556" s="11"/>
    </row>
    <row r="557" spans="1:6" x14ac:dyDescent="0.2">
      <c r="A557" s="46"/>
      <c r="B557" s="12"/>
      <c r="C557" s="13"/>
      <c r="D557" s="13"/>
      <c r="E557" s="52"/>
      <c r="F557" s="11"/>
    </row>
    <row r="558" spans="1:6" x14ac:dyDescent="0.2">
      <c r="A558" s="46"/>
      <c r="B558" s="12"/>
      <c r="C558" s="13"/>
      <c r="D558" s="13"/>
      <c r="E558" s="52"/>
      <c r="F558" s="11"/>
    </row>
    <row r="559" spans="1:6" x14ac:dyDescent="0.2">
      <c r="A559" s="46"/>
      <c r="B559" s="12"/>
      <c r="C559" s="13"/>
      <c r="D559" s="13"/>
      <c r="E559" s="52"/>
      <c r="F559" s="11"/>
    </row>
    <row r="560" spans="1:6" x14ac:dyDescent="0.2">
      <c r="A560" s="46"/>
      <c r="B560" s="12"/>
      <c r="C560" s="13"/>
      <c r="D560" s="13"/>
      <c r="E560" s="52"/>
      <c r="F560" s="11"/>
    </row>
    <row r="561" spans="1:6" x14ac:dyDescent="0.2">
      <c r="A561" s="46"/>
      <c r="B561" s="12"/>
      <c r="C561" s="13"/>
      <c r="D561" s="13"/>
      <c r="E561" s="52"/>
      <c r="F561" s="11"/>
    </row>
    <row r="562" spans="1:6" x14ac:dyDescent="0.2">
      <c r="A562" s="46"/>
      <c r="B562" s="12"/>
      <c r="C562" s="13"/>
      <c r="D562" s="13"/>
      <c r="E562" s="52"/>
      <c r="F562" s="11"/>
    </row>
    <row r="563" spans="1:6" x14ac:dyDescent="0.2">
      <c r="A563" s="46"/>
      <c r="B563" s="12"/>
      <c r="C563" s="13"/>
      <c r="D563" s="13"/>
      <c r="E563" s="52"/>
      <c r="F563" s="11"/>
    </row>
    <row r="564" spans="1:6" x14ac:dyDescent="0.2">
      <c r="A564" s="46"/>
      <c r="B564" s="12"/>
      <c r="C564" s="13"/>
      <c r="D564" s="13"/>
      <c r="E564" s="52"/>
      <c r="F564" s="11"/>
    </row>
    <row r="565" spans="1:6" x14ac:dyDescent="0.2">
      <c r="A565" s="46"/>
      <c r="B565" s="12"/>
      <c r="C565" s="13"/>
      <c r="D565" s="13"/>
      <c r="E565" s="52"/>
      <c r="F565" s="11"/>
    </row>
    <row r="566" spans="1:6" x14ac:dyDescent="0.2">
      <c r="A566" s="46"/>
      <c r="B566" s="12"/>
      <c r="C566" s="13"/>
      <c r="D566" s="13"/>
      <c r="E566" s="52"/>
      <c r="F566" s="11"/>
    </row>
    <row r="567" spans="1:6" x14ac:dyDescent="0.2">
      <c r="A567" s="46"/>
      <c r="B567" s="12"/>
      <c r="C567" s="13"/>
      <c r="D567" s="13"/>
      <c r="E567" s="52"/>
      <c r="F567" s="11"/>
    </row>
    <row r="568" spans="1:6" x14ac:dyDescent="0.2">
      <c r="A568" s="46"/>
      <c r="B568" s="12"/>
      <c r="C568" s="13"/>
      <c r="D568" s="13"/>
      <c r="E568" s="52"/>
      <c r="F568" s="11"/>
    </row>
    <row r="569" spans="1:6" x14ac:dyDescent="0.2">
      <c r="A569" s="46"/>
      <c r="B569" s="12"/>
      <c r="C569" s="13"/>
      <c r="D569" s="13"/>
      <c r="E569" s="52"/>
      <c r="F569" s="11"/>
    </row>
    <row r="570" spans="1:6" x14ac:dyDescent="0.2">
      <c r="A570" s="46"/>
      <c r="B570" s="12"/>
      <c r="C570" s="13"/>
      <c r="D570" s="13"/>
      <c r="E570" s="52"/>
      <c r="F570" s="11"/>
    </row>
    <row r="571" spans="1:6" x14ac:dyDescent="0.2">
      <c r="A571" s="46"/>
      <c r="B571" s="12"/>
      <c r="C571" s="13"/>
      <c r="D571" s="13"/>
      <c r="E571" s="52"/>
      <c r="F571" s="11"/>
    </row>
    <row r="572" spans="1:6" x14ac:dyDescent="0.2">
      <c r="A572" s="46"/>
      <c r="B572" s="12"/>
      <c r="C572" s="13"/>
      <c r="D572" s="13"/>
      <c r="E572" s="52"/>
      <c r="F572" s="11"/>
    </row>
    <row r="573" spans="1:6" x14ac:dyDescent="0.2">
      <c r="A573" s="46"/>
      <c r="B573" s="12"/>
      <c r="C573" s="13"/>
      <c r="D573" s="13"/>
      <c r="E573" s="52"/>
      <c r="F573" s="11"/>
    </row>
    <row r="574" spans="1:6" x14ac:dyDescent="0.2">
      <c r="A574" s="46"/>
      <c r="B574" s="12"/>
      <c r="C574" s="13"/>
      <c r="D574" s="13"/>
      <c r="E574" s="52"/>
      <c r="F574" s="11"/>
    </row>
    <row r="575" spans="1:6" x14ac:dyDescent="0.2">
      <c r="A575" s="46"/>
      <c r="B575" s="12"/>
      <c r="C575" s="13"/>
      <c r="D575" s="13"/>
      <c r="E575" s="52"/>
      <c r="F575" s="11"/>
    </row>
    <row r="576" spans="1:6" x14ac:dyDescent="0.2">
      <c r="A576" s="46"/>
      <c r="B576" s="12"/>
      <c r="C576" s="13"/>
      <c r="D576" s="13"/>
      <c r="E576" s="52"/>
      <c r="F576" s="11"/>
    </row>
    <row r="577" spans="1:6" x14ac:dyDescent="0.2">
      <c r="A577" s="46"/>
      <c r="B577" s="12"/>
      <c r="C577" s="13"/>
      <c r="D577" s="13"/>
      <c r="E577" s="52"/>
      <c r="F577" s="11"/>
    </row>
    <row r="578" spans="1:6" x14ac:dyDescent="0.2">
      <c r="A578" s="46"/>
      <c r="B578" s="12"/>
      <c r="C578" s="13"/>
      <c r="D578" s="13"/>
      <c r="E578" s="52"/>
      <c r="F578" s="11"/>
    </row>
    <row r="579" spans="1:6" x14ac:dyDescent="0.2">
      <c r="A579" s="46"/>
      <c r="B579" s="12"/>
      <c r="C579" s="13"/>
      <c r="D579" s="13"/>
      <c r="E579" s="52"/>
      <c r="F579" s="11"/>
    </row>
    <row r="580" spans="1:6" x14ac:dyDescent="0.2">
      <c r="A580" s="46"/>
      <c r="B580" s="12"/>
      <c r="C580" s="13"/>
      <c r="D580" s="13"/>
      <c r="E580" s="52"/>
      <c r="F580" s="11"/>
    </row>
    <row r="581" spans="1:6" x14ac:dyDescent="0.2">
      <c r="A581" s="46"/>
      <c r="B581" s="12"/>
      <c r="C581" s="13"/>
      <c r="D581" s="13"/>
      <c r="E581" s="52"/>
      <c r="F581" s="11"/>
    </row>
    <row r="582" spans="1:6" x14ac:dyDescent="0.2">
      <c r="A582" s="46"/>
      <c r="B582" s="12"/>
      <c r="C582" s="13"/>
      <c r="D582" s="13"/>
      <c r="E582" s="52"/>
      <c r="F582" s="11"/>
    </row>
    <row r="583" spans="1:6" x14ac:dyDescent="0.2">
      <c r="A583" s="46"/>
      <c r="B583" s="12"/>
      <c r="C583" s="13"/>
      <c r="D583" s="13"/>
      <c r="E583" s="52"/>
      <c r="F583" s="11"/>
    </row>
    <row r="584" spans="1:6" x14ac:dyDescent="0.2">
      <c r="A584" s="46"/>
      <c r="B584" s="12"/>
      <c r="C584" s="13"/>
      <c r="D584" s="13"/>
      <c r="E584" s="52"/>
      <c r="F584" s="11"/>
    </row>
    <row r="585" spans="1:6" x14ac:dyDescent="0.2">
      <c r="A585" s="46"/>
      <c r="B585" s="12"/>
      <c r="C585" s="13"/>
      <c r="D585" s="13"/>
      <c r="E585" s="52"/>
      <c r="F585" s="11"/>
    </row>
    <row r="586" spans="1:6" x14ac:dyDescent="0.2">
      <c r="A586" s="46"/>
      <c r="B586" s="12"/>
      <c r="C586" s="13"/>
      <c r="D586" s="13"/>
      <c r="E586" s="52"/>
      <c r="F586" s="11"/>
    </row>
    <row r="587" spans="1:6" x14ac:dyDescent="0.2">
      <c r="A587" s="46"/>
      <c r="B587" s="12"/>
      <c r="C587" s="13"/>
      <c r="D587" s="13"/>
      <c r="E587" s="52"/>
      <c r="F587" s="11"/>
    </row>
    <row r="588" spans="1:6" x14ac:dyDescent="0.2">
      <c r="A588" s="46"/>
      <c r="B588" s="12"/>
      <c r="C588" s="13"/>
      <c r="D588" s="13"/>
      <c r="E588" s="52"/>
      <c r="F588" s="11"/>
    </row>
    <row r="589" spans="1:6" x14ac:dyDescent="0.2">
      <c r="A589" s="46"/>
      <c r="B589" s="12"/>
      <c r="C589" s="13"/>
      <c r="D589" s="13"/>
      <c r="E589" s="52"/>
      <c r="F589" s="11"/>
    </row>
    <row r="590" spans="1:6" x14ac:dyDescent="0.2">
      <c r="A590" s="46"/>
      <c r="B590" s="12"/>
      <c r="C590" s="13"/>
      <c r="D590" s="13"/>
      <c r="E590" s="52"/>
      <c r="F590" s="11"/>
    </row>
    <row r="591" spans="1:6" x14ac:dyDescent="0.2">
      <c r="A591" s="46"/>
      <c r="B591" s="12"/>
      <c r="C591" s="13"/>
      <c r="D591" s="13"/>
      <c r="E591" s="52"/>
      <c r="F591" s="11"/>
    </row>
    <row r="592" spans="1:6" x14ac:dyDescent="0.2">
      <c r="A592" s="46"/>
      <c r="B592" s="12"/>
      <c r="C592" s="13"/>
      <c r="D592" s="13"/>
      <c r="E592" s="52"/>
      <c r="F592" s="11"/>
    </row>
    <row r="593" spans="1:6" x14ac:dyDescent="0.2">
      <c r="A593" s="46"/>
      <c r="B593" s="12"/>
      <c r="C593" s="13"/>
      <c r="D593" s="13"/>
      <c r="E593" s="52"/>
      <c r="F593" s="11"/>
    </row>
    <row r="594" spans="1:6" x14ac:dyDescent="0.2">
      <c r="A594" s="46"/>
      <c r="B594" s="12"/>
      <c r="C594" s="13"/>
      <c r="D594" s="13"/>
      <c r="E594" s="52"/>
      <c r="F594" s="11"/>
    </row>
    <row r="595" spans="1:6" x14ac:dyDescent="0.2">
      <c r="A595" s="46"/>
      <c r="B595" s="12"/>
      <c r="C595" s="13"/>
      <c r="D595" s="13"/>
      <c r="E595" s="52"/>
      <c r="F595" s="11"/>
    </row>
    <row r="596" spans="1:6" x14ac:dyDescent="0.2">
      <c r="A596" s="46"/>
      <c r="B596" s="12"/>
      <c r="C596" s="13"/>
      <c r="D596" s="13"/>
      <c r="E596" s="52"/>
      <c r="F596" s="11"/>
    </row>
    <row r="597" spans="1:6" x14ac:dyDescent="0.2">
      <c r="A597" s="46"/>
      <c r="B597" s="12"/>
      <c r="C597" s="13"/>
      <c r="D597" s="13"/>
      <c r="E597" s="52"/>
      <c r="F597" s="11"/>
    </row>
    <row r="598" spans="1:6" x14ac:dyDescent="0.2">
      <c r="A598" s="46"/>
      <c r="B598" s="12"/>
      <c r="C598" s="13"/>
      <c r="D598" s="13"/>
      <c r="E598" s="52"/>
      <c r="F598" s="11"/>
    </row>
    <row r="599" spans="1:6" x14ac:dyDescent="0.2">
      <c r="A599" s="46"/>
      <c r="B599" s="12"/>
      <c r="C599" s="13"/>
      <c r="D599" s="13"/>
      <c r="E599" s="52"/>
      <c r="F599" s="11"/>
    </row>
    <row r="600" spans="1:6" x14ac:dyDescent="0.2">
      <c r="A600" s="46"/>
      <c r="B600" s="12"/>
      <c r="C600" s="13"/>
      <c r="D600" s="13"/>
      <c r="E600" s="52"/>
      <c r="F600" s="11"/>
    </row>
    <row r="601" spans="1:6" x14ac:dyDescent="0.2">
      <c r="A601" s="46"/>
      <c r="B601" s="12"/>
      <c r="C601" s="13"/>
      <c r="D601" s="13"/>
      <c r="E601" s="52"/>
      <c r="F601" s="11"/>
    </row>
    <row r="602" spans="1:6" x14ac:dyDescent="0.2">
      <c r="A602" s="46"/>
      <c r="B602" s="12"/>
      <c r="C602" s="13"/>
      <c r="D602" s="13"/>
      <c r="E602" s="52"/>
      <c r="F602" s="11"/>
    </row>
    <row r="603" spans="1:6" x14ac:dyDescent="0.2">
      <c r="A603" s="46"/>
      <c r="B603" s="12"/>
      <c r="C603" s="13"/>
      <c r="D603" s="13"/>
      <c r="E603" s="52"/>
      <c r="F603" s="11"/>
    </row>
    <row r="604" spans="1:6" x14ac:dyDescent="0.2">
      <c r="A604" s="46"/>
      <c r="B604" s="12"/>
      <c r="C604" s="13"/>
      <c r="D604" s="13"/>
      <c r="E604" s="52"/>
      <c r="F604" s="11"/>
    </row>
    <row r="605" spans="1:6" x14ac:dyDescent="0.2">
      <c r="A605" s="46"/>
      <c r="B605" s="12"/>
      <c r="C605" s="13"/>
      <c r="D605" s="13"/>
      <c r="E605" s="52"/>
      <c r="F605" s="11"/>
    </row>
    <row r="606" spans="1:6" x14ac:dyDescent="0.2">
      <c r="A606" s="46"/>
      <c r="B606" s="12"/>
      <c r="C606" s="13"/>
      <c r="D606" s="13"/>
      <c r="E606" s="52"/>
      <c r="F606" s="11"/>
    </row>
    <row r="607" spans="1:6" x14ac:dyDescent="0.2">
      <c r="A607" s="46"/>
      <c r="B607" s="12"/>
      <c r="C607" s="13"/>
      <c r="D607" s="13"/>
      <c r="E607" s="52"/>
      <c r="F607" s="11"/>
    </row>
    <row r="608" spans="1:6" x14ac:dyDescent="0.2">
      <c r="A608" s="46"/>
      <c r="B608" s="12"/>
      <c r="C608" s="13"/>
      <c r="D608" s="13"/>
      <c r="E608" s="52"/>
      <c r="F608" s="11"/>
    </row>
    <row r="609" spans="1:6" x14ac:dyDescent="0.2">
      <c r="A609" s="46"/>
      <c r="B609" s="12"/>
      <c r="C609" s="13"/>
      <c r="D609" s="13"/>
      <c r="E609" s="52"/>
      <c r="F609" s="11"/>
    </row>
    <row r="610" spans="1:6" x14ac:dyDescent="0.2">
      <c r="A610" s="46"/>
      <c r="B610" s="12"/>
      <c r="C610" s="13"/>
      <c r="D610" s="13"/>
      <c r="E610" s="52"/>
      <c r="F610" s="11"/>
    </row>
    <row r="611" spans="1:6" x14ac:dyDescent="0.2">
      <c r="A611" s="46"/>
      <c r="B611" s="12"/>
      <c r="C611" s="13"/>
      <c r="D611" s="13"/>
      <c r="E611" s="52"/>
      <c r="F611" s="11"/>
    </row>
    <row r="612" spans="1:6" x14ac:dyDescent="0.2">
      <c r="A612" s="46"/>
      <c r="B612" s="12"/>
      <c r="C612" s="13"/>
      <c r="D612" s="13"/>
      <c r="E612" s="52"/>
      <c r="F612" s="11"/>
    </row>
    <row r="613" spans="1:6" x14ac:dyDescent="0.2">
      <c r="A613" s="46"/>
      <c r="B613" s="12"/>
      <c r="C613" s="13"/>
      <c r="D613" s="13"/>
      <c r="E613" s="52"/>
      <c r="F613" s="11"/>
    </row>
    <row r="614" spans="1:6" x14ac:dyDescent="0.2">
      <c r="A614" s="46"/>
      <c r="B614" s="12"/>
      <c r="C614" s="13"/>
      <c r="D614" s="13"/>
      <c r="E614" s="52"/>
      <c r="F614" s="11"/>
    </row>
    <row r="615" spans="1:6" x14ac:dyDescent="0.2">
      <c r="A615" s="46"/>
      <c r="B615" s="12"/>
      <c r="C615" s="13"/>
      <c r="D615" s="13"/>
      <c r="E615" s="52"/>
      <c r="F615" s="11"/>
    </row>
    <row r="616" spans="1:6" x14ac:dyDescent="0.2">
      <c r="A616" s="46"/>
      <c r="B616" s="12"/>
      <c r="C616" s="13"/>
      <c r="D616" s="13"/>
      <c r="E616" s="52"/>
      <c r="F616" s="11"/>
    </row>
    <row r="617" spans="1:6" x14ac:dyDescent="0.2">
      <c r="A617" s="46"/>
      <c r="B617" s="12"/>
      <c r="C617" s="13"/>
      <c r="D617" s="13"/>
      <c r="E617" s="52"/>
      <c r="F617" s="11"/>
    </row>
    <row r="618" spans="1:6" x14ac:dyDescent="0.2">
      <c r="A618" s="46"/>
      <c r="B618" s="12"/>
      <c r="C618" s="13"/>
      <c r="D618" s="13"/>
      <c r="E618" s="52"/>
      <c r="F618" s="11"/>
    </row>
    <row r="619" spans="1:6" x14ac:dyDescent="0.2">
      <c r="A619" s="46"/>
      <c r="B619" s="12"/>
      <c r="C619" s="13"/>
      <c r="D619" s="13"/>
      <c r="E619" s="52"/>
      <c r="F619" s="11"/>
    </row>
    <row r="620" spans="1:6" x14ac:dyDescent="0.2">
      <c r="A620" s="46"/>
      <c r="B620" s="12"/>
      <c r="C620" s="13"/>
      <c r="D620" s="13"/>
      <c r="E620" s="52"/>
      <c r="F620" s="11"/>
    </row>
    <row r="621" spans="1:6" x14ac:dyDescent="0.2">
      <c r="A621" s="46"/>
      <c r="B621" s="12"/>
      <c r="C621" s="13"/>
      <c r="D621" s="13"/>
      <c r="E621" s="52"/>
      <c r="F621" s="11"/>
    </row>
    <row r="622" spans="1:6" x14ac:dyDescent="0.2">
      <c r="A622" s="46"/>
      <c r="B622" s="12"/>
      <c r="C622" s="13"/>
      <c r="D622" s="13"/>
      <c r="E622" s="52"/>
      <c r="F622" s="11"/>
    </row>
    <row r="623" spans="1:6" x14ac:dyDescent="0.2">
      <c r="A623" s="46"/>
      <c r="B623" s="12"/>
      <c r="C623" s="13"/>
      <c r="D623" s="13"/>
      <c r="E623" s="52"/>
      <c r="F623" s="11"/>
    </row>
    <row r="624" spans="1:6" x14ac:dyDescent="0.2">
      <c r="A624" s="46"/>
      <c r="B624" s="12"/>
      <c r="C624" s="13"/>
      <c r="D624" s="13"/>
      <c r="E624" s="52"/>
      <c r="F624" s="11"/>
    </row>
    <row r="625" spans="1:6" x14ac:dyDescent="0.2">
      <c r="A625" s="46"/>
      <c r="B625" s="12"/>
      <c r="C625" s="13"/>
      <c r="D625" s="13"/>
      <c r="E625" s="52"/>
      <c r="F625" s="11"/>
    </row>
    <row r="626" spans="1:6" x14ac:dyDescent="0.2">
      <c r="A626" s="46"/>
      <c r="B626" s="12"/>
      <c r="C626" s="13"/>
      <c r="D626" s="13"/>
      <c r="E626" s="52"/>
      <c r="F626" s="11"/>
    </row>
    <row r="627" spans="1:6" x14ac:dyDescent="0.2">
      <c r="A627" s="46"/>
      <c r="B627" s="12"/>
      <c r="C627" s="13"/>
      <c r="D627" s="13"/>
      <c r="E627" s="52"/>
      <c r="F627" s="11"/>
    </row>
    <row r="628" spans="1:6" x14ac:dyDescent="0.2">
      <c r="A628" s="46"/>
      <c r="B628" s="12"/>
      <c r="C628" s="13"/>
      <c r="D628" s="13"/>
      <c r="E628" s="52"/>
      <c r="F628" s="11"/>
    </row>
    <row r="629" spans="1:6" x14ac:dyDescent="0.2">
      <c r="A629" s="46"/>
      <c r="B629" s="12"/>
      <c r="C629" s="13"/>
      <c r="D629" s="13"/>
      <c r="E629" s="52"/>
      <c r="F629" s="11"/>
    </row>
    <row r="630" spans="1:6" x14ac:dyDescent="0.2">
      <c r="A630" s="46"/>
      <c r="B630" s="12"/>
      <c r="C630" s="13"/>
      <c r="D630" s="13"/>
      <c r="E630" s="52"/>
      <c r="F630" s="11"/>
    </row>
    <row r="631" spans="1:6" x14ac:dyDescent="0.2">
      <c r="A631" s="46"/>
      <c r="B631" s="12"/>
      <c r="C631" s="13"/>
      <c r="D631" s="13"/>
      <c r="E631" s="52"/>
      <c r="F631" s="11"/>
    </row>
    <row r="632" spans="1:6" x14ac:dyDescent="0.2">
      <c r="A632" s="46"/>
      <c r="B632" s="12"/>
      <c r="C632" s="13"/>
      <c r="D632" s="13"/>
      <c r="E632" s="52"/>
      <c r="F632" s="11"/>
    </row>
    <row r="633" spans="1:6" x14ac:dyDescent="0.2">
      <c r="A633" s="46"/>
      <c r="B633" s="12"/>
      <c r="C633" s="13"/>
      <c r="D633" s="13"/>
      <c r="E633" s="52"/>
      <c r="F633" s="11"/>
    </row>
    <row r="634" spans="1:6" x14ac:dyDescent="0.2">
      <c r="A634" s="46"/>
      <c r="B634" s="12"/>
      <c r="C634" s="13"/>
      <c r="D634" s="13"/>
      <c r="E634" s="52"/>
      <c r="F634" s="11"/>
    </row>
    <row r="635" spans="1:6" x14ac:dyDescent="0.2">
      <c r="A635" s="46"/>
      <c r="B635" s="12"/>
      <c r="C635" s="13"/>
      <c r="D635" s="13"/>
      <c r="E635" s="52"/>
      <c r="F635" s="11"/>
    </row>
    <row r="636" spans="1:6" x14ac:dyDescent="0.2">
      <c r="A636" s="46"/>
      <c r="B636" s="12"/>
      <c r="C636" s="13"/>
      <c r="D636" s="13"/>
      <c r="E636" s="52"/>
      <c r="F636" s="11"/>
    </row>
    <row r="637" spans="1:6" x14ac:dyDescent="0.2">
      <c r="A637" s="46"/>
      <c r="B637" s="12"/>
      <c r="C637" s="13"/>
      <c r="D637" s="13"/>
      <c r="E637" s="52"/>
      <c r="F637" s="11"/>
    </row>
    <row r="638" spans="1:6" x14ac:dyDescent="0.2">
      <c r="A638" s="46"/>
      <c r="B638" s="12"/>
      <c r="C638" s="13"/>
      <c r="D638" s="13"/>
      <c r="E638" s="52"/>
      <c r="F638" s="11"/>
    </row>
    <row r="639" spans="1:6" x14ac:dyDescent="0.2">
      <c r="A639" s="46"/>
      <c r="B639" s="12"/>
      <c r="C639" s="13"/>
      <c r="D639" s="13"/>
      <c r="E639" s="52"/>
      <c r="F639" s="11"/>
    </row>
    <row r="640" spans="1:6" x14ac:dyDescent="0.2">
      <c r="A640" s="46"/>
      <c r="B640" s="12"/>
      <c r="C640" s="13"/>
      <c r="D640" s="13"/>
      <c r="E640" s="52"/>
      <c r="F640" s="11"/>
    </row>
    <row r="641" spans="1:6" x14ac:dyDescent="0.2">
      <c r="A641" s="46"/>
      <c r="B641" s="12"/>
      <c r="C641" s="13"/>
      <c r="D641" s="13"/>
      <c r="E641" s="52"/>
      <c r="F641" s="11"/>
    </row>
    <row r="642" spans="1:6" x14ac:dyDescent="0.2">
      <c r="A642" s="46"/>
      <c r="B642" s="12"/>
      <c r="C642" s="13"/>
      <c r="D642" s="13"/>
      <c r="E642" s="52"/>
      <c r="F642" s="11"/>
    </row>
    <row r="643" spans="1:6" x14ac:dyDescent="0.2">
      <c r="A643" s="46"/>
      <c r="B643" s="12"/>
      <c r="C643" s="13"/>
      <c r="D643" s="13"/>
      <c r="E643" s="52"/>
      <c r="F643" s="11"/>
    </row>
    <row r="644" spans="1:6" x14ac:dyDescent="0.2">
      <c r="A644" s="46"/>
      <c r="B644" s="12"/>
      <c r="C644" s="13"/>
      <c r="D644" s="13"/>
      <c r="E644" s="52"/>
      <c r="F644" s="11"/>
    </row>
    <row r="645" spans="1:6" x14ac:dyDescent="0.2">
      <c r="A645" s="46"/>
      <c r="B645" s="12"/>
      <c r="C645" s="13"/>
      <c r="D645" s="13"/>
      <c r="E645" s="52"/>
      <c r="F645" s="11"/>
    </row>
    <row r="646" spans="1:6" x14ac:dyDescent="0.2">
      <c r="A646" s="46"/>
      <c r="B646" s="12"/>
      <c r="C646" s="13"/>
      <c r="D646" s="13"/>
      <c r="E646" s="52"/>
      <c r="F646" s="11"/>
    </row>
    <row r="647" spans="1:6" x14ac:dyDescent="0.2">
      <c r="A647" s="46"/>
      <c r="B647" s="12"/>
      <c r="C647" s="13"/>
      <c r="D647" s="13"/>
      <c r="E647" s="52"/>
      <c r="F647" s="11"/>
    </row>
    <row r="648" spans="1:6" x14ac:dyDescent="0.2">
      <c r="A648" s="46"/>
      <c r="B648" s="12"/>
      <c r="C648" s="13"/>
      <c r="D648" s="13"/>
      <c r="E648" s="52"/>
      <c r="F648" s="11"/>
    </row>
    <row r="649" spans="1:6" x14ac:dyDescent="0.2">
      <c r="A649" s="46"/>
      <c r="B649" s="12"/>
      <c r="C649" s="13"/>
      <c r="D649" s="13"/>
      <c r="E649" s="52"/>
      <c r="F649" s="11"/>
    </row>
    <row r="650" spans="1:6" x14ac:dyDescent="0.2">
      <c r="A650" s="46"/>
      <c r="B650" s="12"/>
      <c r="C650" s="13"/>
      <c r="D650" s="13"/>
      <c r="E650" s="52"/>
      <c r="F650" s="11"/>
    </row>
    <row r="651" spans="1:6" x14ac:dyDescent="0.2">
      <c r="A651" s="46"/>
      <c r="B651" s="12"/>
      <c r="C651" s="13"/>
      <c r="D651" s="13"/>
      <c r="E651" s="52"/>
      <c r="F651" s="11"/>
    </row>
    <row r="652" spans="1:6" x14ac:dyDescent="0.2">
      <c r="A652" s="46"/>
      <c r="B652" s="12"/>
      <c r="C652" s="13"/>
      <c r="D652" s="13"/>
      <c r="E652" s="52"/>
      <c r="F652" s="11"/>
    </row>
    <row r="653" spans="1:6" x14ac:dyDescent="0.2">
      <c r="A653" s="46"/>
      <c r="B653" s="12"/>
      <c r="C653" s="13"/>
      <c r="D653" s="13"/>
      <c r="E653" s="52"/>
      <c r="F653" s="11"/>
    </row>
    <row r="654" spans="1:6" x14ac:dyDescent="0.2">
      <c r="A654" s="46"/>
      <c r="B654" s="12"/>
      <c r="C654" s="13"/>
      <c r="D654" s="13"/>
      <c r="E654" s="52"/>
      <c r="F654" s="11"/>
    </row>
    <row r="655" spans="1:6" x14ac:dyDescent="0.2">
      <c r="A655" s="46"/>
      <c r="B655" s="12"/>
      <c r="C655" s="13"/>
      <c r="D655" s="13"/>
      <c r="E655" s="52"/>
      <c r="F655" s="11"/>
    </row>
    <row r="656" spans="1:6" x14ac:dyDescent="0.2">
      <c r="A656" s="46"/>
      <c r="B656" s="12"/>
      <c r="C656" s="13"/>
      <c r="D656" s="13"/>
      <c r="E656" s="52"/>
      <c r="F656" s="11"/>
    </row>
    <row r="657" spans="1:6" x14ac:dyDescent="0.2">
      <c r="A657" s="46"/>
      <c r="B657" s="12"/>
      <c r="C657" s="13"/>
      <c r="D657" s="13"/>
      <c r="E657" s="52"/>
      <c r="F657" s="11"/>
    </row>
    <row r="658" spans="1:6" x14ac:dyDescent="0.2">
      <c r="A658" s="46"/>
      <c r="B658" s="12"/>
      <c r="C658" s="13"/>
      <c r="D658" s="13"/>
      <c r="E658" s="52"/>
      <c r="F658" s="11"/>
    </row>
    <row r="659" spans="1:6" x14ac:dyDescent="0.2">
      <c r="A659" s="46"/>
      <c r="B659" s="12"/>
      <c r="C659" s="13"/>
      <c r="D659" s="13"/>
      <c r="E659" s="52"/>
      <c r="F659" s="11"/>
    </row>
    <row r="660" spans="1:6" x14ac:dyDescent="0.2">
      <c r="A660" s="46"/>
      <c r="B660" s="12"/>
      <c r="C660" s="13"/>
      <c r="D660" s="13"/>
      <c r="E660" s="52"/>
      <c r="F660" s="11"/>
    </row>
    <row r="661" spans="1:6" x14ac:dyDescent="0.2">
      <c r="A661" s="46"/>
      <c r="B661" s="12"/>
      <c r="C661" s="13"/>
      <c r="D661" s="13"/>
      <c r="E661" s="52"/>
      <c r="F661" s="11"/>
    </row>
    <row r="662" spans="1:6" x14ac:dyDescent="0.2">
      <c r="A662" s="46"/>
      <c r="B662" s="12"/>
      <c r="C662" s="13"/>
      <c r="D662" s="13"/>
      <c r="E662" s="52"/>
      <c r="F662" s="11"/>
    </row>
    <row r="663" spans="1:6" x14ac:dyDescent="0.2">
      <c r="A663" s="46"/>
      <c r="B663" s="12"/>
      <c r="C663" s="13"/>
      <c r="D663" s="13"/>
      <c r="E663" s="52"/>
      <c r="F663" s="11"/>
    </row>
    <row r="664" spans="1:6" x14ac:dyDescent="0.2">
      <c r="A664" s="46"/>
      <c r="B664" s="12"/>
      <c r="C664" s="13"/>
      <c r="D664" s="13"/>
      <c r="E664" s="52"/>
      <c r="F664" s="11"/>
    </row>
    <row r="665" spans="1:6" x14ac:dyDescent="0.2">
      <c r="A665" s="46"/>
      <c r="B665" s="12"/>
      <c r="C665" s="13"/>
      <c r="D665" s="13"/>
      <c r="E665" s="52"/>
      <c r="F665" s="11"/>
    </row>
    <row r="666" spans="1:6" x14ac:dyDescent="0.2">
      <c r="A666" s="46"/>
      <c r="B666" s="12"/>
      <c r="C666" s="13"/>
      <c r="D666" s="13"/>
      <c r="E666" s="52"/>
      <c r="F666" s="11"/>
    </row>
    <row r="667" spans="1:6" x14ac:dyDescent="0.2">
      <c r="A667" s="46"/>
      <c r="B667" s="12"/>
      <c r="C667" s="13"/>
      <c r="D667" s="13"/>
      <c r="E667" s="52"/>
      <c r="F667" s="11"/>
    </row>
    <row r="668" spans="1:6" x14ac:dyDescent="0.2">
      <c r="A668" s="46"/>
      <c r="B668" s="12"/>
      <c r="C668" s="13"/>
      <c r="D668" s="13"/>
      <c r="E668" s="52"/>
      <c r="F668" s="11"/>
    </row>
    <row r="669" spans="1:6" x14ac:dyDescent="0.2">
      <c r="A669" s="46"/>
      <c r="B669" s="12"/>
      <c r="C669" s="13"/>
      <c r="D669" s="13"/>
      <c r="E669" s="52"/>
      <c r="F669" s="11"/>
    </row>
    <row r="670" spans="1:6" x14ac:dyDescent="0.2">
      <c r="A670" s="46"/>
      <c r="B670" s="12"/>
      <c r="C670" s="13"/>
      <c r="D670" s="13"/>
      <c r="E670" s="52"/>
      <c r="F670" s="11"/>
    </row>
    <row r="671" spans="1:6" x14ac:dyDescent="0.2">
      <c r="A671" s="46"/>
      <c r="B671" s="12"/>
      <c r="C671" s="13"/>
      <c r="D671" s="13"/>
      <c r="E671" s="52"/>
      <c r="F671" s="11"/>
    </row>
    <row r="672" spans="1:6" x14ac:dyDescent="0.2">
      <c r="A672" s="46"/>
      <c r="B672" s="12"/>
      <c r="C672" s="13"/>
      <c r="D672" s="13"/>
      <c r="E672" s="52"/>
      <c r="F672" s="11"/>
    </row>
    <row r="673" spans="1:6" x14ac:dyDescent="0.2">
      <c r="A673" s="46"/>
      <c r="B673" s="12"/>
      <c r="C673" s="13"/>
      <c r="D673" s="13"/>
      <c r="E673" s="52"/>
      <c r="F673" s="11"/>
    </row>
    <row r="674" spans="1:6" x14ac:dyDescent="0.2">
      <c r="A674" s="46"/>
      <c r="B674" s="12"/>
      <c r="C674" s="13"/>
      <c r="D674" s="13"/>
      <c r="E674" s="52"/>
      <c r="F674" s="11"/>
    </row>
    <row r="675" spans="1:6" x14ac:dyDescent="0.2">
      <c r="A675" s="46"/>
      <c r="B675" s="12"/>
      <c r="C675" s="13"/>
      <c r="D675" s="13"/>
      <c r="E675" s="52"/>
      <c r="F675" s="11"/>
    </row>
    <row r="676" spans="1:6" x14ac:dyDescent="0.2">
      <c r="A676" s="46"/>
      <c r="B676" s="12"/>
      <c r="C676" s="13"/>
      <c r="D676" s="13"/>
      <c r="E676" s="52"/>
      <c r="F676" s="11"/>
    </row>
    <row r="677" spans="1:6" x14ac:dyDescent="0.2">
      <c r="A677" s="46"/>
      <c r="B677" s="12"/>
      <c r="C677" s="13"/>
      <c r="D677" s="13"/>
      <c r="E677" s="52"/>
      <c r="F677" s="11"/>
    </row>
    <row r="678" spans="1:6" x14ac:dyDescent="0.2">
      <c r="A678" s="46"/>
      <c r="B678" s="12"/>
      <c r="C678" s="13"/>
      <c r="D678" s="13"/>
      <c r="E678" s="52"/>
      <c r="F678" s="11"/>
    </row>
    <row r="679" spans="1:6" x14ac:dyDescent="0.2">
      <c r="A679" s="46"/>
      <c r="B679" s="12"/>
      <c r="C679" s="13"/>
      <c r="D679" s="13"/>
      <c r="E679" s="52"/>
      <c r="F679" s="11"/>
    </row>
    <row r="680" spans="1:6" x14ac:dyDescent="0.2">
      <c r="A680" s="46"/>
      <c r="B680" s="12"/>
      <c r="C680" s="13"/>
      <c r="D680" s="13"/>
      <c r="E680" s="52"/>
      <c r="F680" s="11"/>
    </row>
    <row r="681" spans="1:6" x14ac:dyDescent="0.2">
      <c r="A681" s="46"/>
      <c r="B681" s="12"/>
      <c r="C681" s="13"/>
      <c r="D681" s="13"/>
      <c r="E681" s="52"/>
      <c r="F681" s="11"/>
    </row>
    <row r="682" spans="1:6" x14ac:dyDescent="0.2">
      <c r="A682" s="46"/>
      <c r="B682" s="12"/>
      <c r="C682" s="13"/>
      <c r="D682" s="13"/>
      <c r="E682" s="52"/>
      <c r="F682" s="11"/>
    </row>
    <row r="683" spans="1:6" x14ac:dyDescent="0.2">
      <c r="A683" s="46"/>
      <c r="B683" s="12"/>
      <c r="C683" s="13"/>
      <c r="D683" s="13"/>
      <c r="E683" s="52"/>
      <c r="F683" s="11"/>
    </row>
    <row r="684" spans="1:6" x14ac:dyDescent="0.2">
      <c r="A684" s="46"/>
      <c r="B684" s="12"/>
      <c r="C684" s="13"/>
      <c r="D684" s="13"/>
      <c r="E684" s="52"/>
      <c r="F684" s="11"/>
    </row>
    <row r="685" spans="1:6" x14ac:dyDescent="0.2">
      <c r="A685" s="46"/>
      <c r="B685" s="12"/>
      <c r="C685" s="13"/>
      <c r="D685" s="13"/>
      <c r="E685" s="52"/>
      <c r="F685" s="11"/>
    </row>
    <row r="686" spans="1:6" x14ac:dyDescent="0.2">
      <c r="A686" s="46"/>
      <c r="B686" s="12"/>
      <c r="C686" s="13"/>
      <c r="D686" s="13"/>
      <c r="E686" s="52"/>
      <c r="F686" s="11"/>
    </row>
    <row r="687" spans="1:6" x14ac:dyDescent="0.2">
      <c r="A687" s="46"/>
      <c r="B687" s="12"/>
      <c r="C687" s="13"/>
      <c r="D687" s="13"/>
      <c r="E687" s="52"/>
      <c r="F687" s="11"/>
    </row>
    <row r="688" spans="1:6" x14ac:dyDescent="0.2">
      <c r="A688" s="46"/>
      <c r="B688" s="12"/>
      <c r="C688" s="13"/>
      <c r="D688" s="13"/>
      <c r="E688" s="52"/>
      <c r="F688" s="11"/>
    </row>
    <row r="689" spans="1:6" x14ac:dyDescent="0.2">
      <c r="A689" s="46"/>
      <c r="B689" s="12"/>
      <c r="C689" s="13"/>
      <c r="D689" s="13"/>
      <c r="E689" s="52"/>
      <c r="F689" s="11"/>
    </row>
    <row r="690" spans="1:6" x14ac:dyDescent="0.2">
      <c r="A690" s="46"/>
      <c r="B690" s="12"/>
      <c r="C690" s="13"/>
      <c r="D690" s="13"/>
      <c r="E690" s="52"/>
      <c r="F690" s="11"/>
    </row>
    <row r="691" spans="1:6" x14ac:dyDescent="0.2">
      <c r="A691" s="46"/>
      <c r="B691" s="12"/>
      <c r="C691" s="13"/>
      <c r="D691" s="13"/>
      <c r="E691" s="52"/>
      <c r="F691" s="11"/>
    </row>
    <row r="692" spans="1:6" x14ac:dyDescent="0.2">
      <c r="A692" s="46"/>
      <c r="B692" s="12"/>
      <c r="C692" s="13"/>
      <c r="D692" s="13"/>
      <c r="E692" s="52"/>
      <c r="F692" s="11"/>
    </row>
    <row r="693" spans="1:6" x14ac:dyDescent="0.2">
      <c r="A693" s="46"/>
      <c r="B693" s="12"/>
      <c r="C693" s="13"/>
      <c r="D693" s="13"/>
      <c r="E693" s="52"/>
      <c r="F693" s="11"/>
    </row>
    <row r="694" spans="1:6" x14ac:dyDescent="0.2">
      <c r="A694" s="46"/>
      <c r="B694" s="12"/>
      <c r="C694" s="13"/>
      <c r="D694" s="13"/>
      <c r="E694" s="52"/>
      <c r="F694" s="11"/>
    </row>
    <row r="695" spans="1:6" x14ac:dyDescent="0.2">
      <c r="A695" s="46"/>
      <c r="B695" s="12"/>
      <c r="C695" s="13"/>
      <c r="D695" s="13"/>
      <c r="E695" s="52"/>
      <c r="F695" s="11"/>
    </row>
    <row r="696" spans="1:6" x14ac:dyDescent="0.2">
      <c r="A696" s="46"/>
      <c r="B696" s="12"/>
      <c r="C696" s="13"/>
      <c r="D696" s="13"/>
      <c r="E696" s="52"/>
      <c r="F696" s="11"/>
    </row>
    <row r="697" spans="1:6" x14ac:dyDescent="0.2">
      <c r="A697" s="46"/>
      <c r="B697" s="12"/>
      <c r="C697" s="13"/>
      <c r="D697" s="13"/>
      <c r="E697" s="52"/>
      <c r="F697" s="11"/>
    </row>
    <row r="698" spans="1:6" x14ac:dyDescent="0.2">
      <c r="A698" s="46"/>
      <c r="B698" s="12"/>
      <c r="C698" s="13"/>
      <c r="D698" s="13"/>
      <c r="E698" s="52"/>
      <c r="F698" s="11"/>
    </row>
    <row r="699" spans="1:6" x14ac:dyDescent="0.2">
      <c r="A699" s="46"/>
      <c r="B699" s="12"/>
      <c r="C699" s="13"/>
      <c r="D699" s="13"/>
      <c r="E699" s="52"/>
      <c r="F699" s="11"/>
    </row>
    <row r="700" spans="1:6" x14ac:dyDescent="0.2">
      <c r="A700" s="46"/>
      <c r="B700" s="12"/>
      <c r="C700" s="13"/>
      <c r="D700" s="13"/>
      <c r="E700" s="52"/>
      <c r="F700" s="11"/>
    </row>
    <row r="701" spans="1:6" x14ac:dyDescent="0.2">
      <c r="A701" s="46"/>
      <c r="B701" s="12"/>
      <c r="C701" s="13"/>
      <c r="D701" s="13"/>
      <c r="E701" s="52"/>
      <c r="F701" s="11"/>
    </row>
    <row r="702" spans="1:6" x14ac:dyDescent="0.2">
      <c r="A702" s="46"/>
      <c r="B702" s="12"/>
      <c r="C702" s="13"/>
      <c r="D702" s="13"/>
      <c r="E702" s="52"/>
      <c r="F702" s="11"/>
    </row>
    <row r="703" spans="1:6" x14ac:dyDescent="0.2">
      <c r="A703" s="46"/>
      <c r="B703" s="12"/>
      <c r="C703" s="13"/>
      <c r="D703" s="13"/>
      <c r="E703" s="52"/>
      <c r="F703" s="11"/>
    </row>
    <row r="704" spans="1:6" x14ac:dyDescent="0.2">
      <c r="A704" s="46"/>
      <c r="B704" s="12"/>
      <c r="C704" s="13"/>
      <c r="D704" s="13"/>
      <c r="E704" s="52"/>
      <c r="F704" s="11"/>
    </row>
    <row r="705" spans="1:6" x14ac:dyDescent="0.2">
      <c r="A705" s="46"/>
      <c r="B705" s="12"/>
      <c r="C705" s="13"/>
      <c r="D705" s="13"/>
      <c r="E705" s="52"/>
      <c r="F705" s="11"/>
    </row>
    <row r="706" spans="1:6" x14ac:dyDescent="0.2">
      <c r="A706" s="46"/>
      <c r="B706" s="12"/>
      <c r="C706" s="13"/>
      <c r="D706" s="13"/>
      <c r="E706" s="52"/>
      <c r="F706" s="11"/>
    </row>
    <row r="707" spans="1:6" x14ac:dyDescent="0.2">
      <c r="A707" s="46"/>
      <c r="B707" s="12"/>
      <c r="C707" s="13"/>
      <c r="D707" s="13"/>
      <c r="E707" s="52"/>
      <c r="F707" s="11"/>
    </row>
    <row r="708" spans="1:6" x14ac:dyDescent="0.2">
      <c r="A708" s="46"/>
      <c r="B708" s="12"/>
      <c r="C708" s="13"/>
      <c r="D708" s="13"/>
      <c r="E708" s="52"/>
      <c r="F708" s="11"/>
    </row>
    <row r="709" spans="1:6" x14ac:dyDescent="0.2">
      <c r="A709" s="46"/>
      <c r="B709" s="12"/>
      <c r="C709" s="13"/>
      <c r="D709" s="13"/>
      <c r="E709" s="52"/>
      <c r="F709" s="11"/>
    </row>
    <row r="710" spans="1:6" x14ac:dyDescent="0.2">
      <c r="A710" s="46"/>
      <c r="B710" s="12"/>
      <c r="C710" s="13"/>
      <c r="D710" s="13"/>
      <c r="E710" s="52"/>
      <c r="F710" s="11"/>
    </row>
    <row r="711" spans="1:6" x14ac:dyDescent="0.2">
      <c r="A711" s="46"/>
      <c r="B711" s="12"/>
      <c r="C711" s="13"/>
      <c r="D711" s="13"/>
      <c r="E711" s="52"/>
      <c r="F711" s="11"/>
    </row>
    <row r="712" spans="1:6" x14ac:dyDescent="0.2">
      <c r="A712" s="46"/>
      <c r="B712" s="12"/>
      <c r="C712" s="13"/>
      <c r="D712" s="13"/>
      <c r="E712" s="52"/>
      <c r="F712" s="11"/>
    </row>
    <row r="713" spans="1:6" x14ac:dyDescent="0.2">
      <c r="A713" s="46"/>
      <c r="B713" s="12"/>
      <c r="C713" s="13"/>
      <c r="D713" s="13"/>
      <c r="E713" s="52"/>
      <c r="F713" s="11"/>
    </row>
    <row r="714" spans="1:6" x14ac:dyDescent="0.2">
      <c r="A714" s="46"/>
      <c r="B714" s="12"/>
      <c r="C714" s="13"/>
      <c r="D714" s="13"/>
      <c r="E714" s="52"/>
      <c r="F714" s="11"/>
    </row>
    <row r="715" spans="1:6" x14ac:dyDescent="0.2">
      <c r="A715" s="46"/>
      <c r="B715" s="12"/>
      <c r="C715" s="13"/>
      <c r="D715" s="13"/>
      <c r="E715" s="52"/>
      <c r="F715" s="11"/>
    </row>
    <row r="716" spans="1:6" x14ac:dyDescent="0.2">
      <c r="A716" s="46"/>
      <c r="B716" s="12"/>
      <c r="C716" s="13"/>
      <c r="D716" s="13"/>
      <c r="E716" s="52"/>
      <c r="F716" s="11"/>
    </row>
    <row r="717" spans="1:6" x14ac:dyDescent="0.2">
      <c r="A717" s="46"/>
      <c r="B717" s="12"/>
      <c r="C717" s="13"/>
      <c r="D717" s="13"/>
      <c r="E717" s="52"/>
      <c r="F717" s="11"/>
    </row>
    <row r="718" spans="1:6" x14ac:dyDescent="0.2">
      <c r="A718" s="46"/>
      <c r="B718" s="12"/>
      <c r="C718" s="13"/>
      <c r="D718" s="13"/>
      <c r="E718" s="52"/>
      <c r="F718" s="11"/>
    </row>
    <row r="719" spans="1:6" x14ac:dyDescent="0.2">
      <c r="A719" s="46"/>
      <c r="B719" s="12"/>
      <c r="C719" s="13"/>
      <c r="D719" s="13"/>
      <c r="E719" s="52"/>
      <c r="F719" s="11"/>
    </row>
    <row r="720" spans="1:6" x14ac:dyDescent="0.2">
      <c r="A720" s="46"/>
      <c r="B720" s="12"/>
      <c r="C720" s="13"/>
      <c r="D720" s="13"/>
      <c r="E720" s="52"/>
      <c r="F720" s="11"/>
    </row>
    <row r="721" spans="1:6" x14ac:dyDescent="0.2">
      <c r="A721" s="46"/>
      <c r="B721" s="12"/>
      <c r="C721" s="13"/>
      <c r="D721" s="13"/>
      <c r="E721" s="52"/>
      <c r="F721" s="11"/>
    </row>
    <row r="722" spans="1:6" x14ac:dyDescent="0.2">
      <c r="A722" s="46"/>
      <c r="B722" s="12"/>
      <c r="C722" s="13"/>
      <c r="D722" s="13"/>
      <c r="E722" s="52"/>
      <c r="F722" s="11"/>
    </row>
    <row r="723" spans="1:6" x14ac:dyDescent="0.2">
      <c r="A723" s="46"/>
      <c r="B723" s="12"/>
      <c r="C723" s="13"/>
      <c r="D723" s="13"/>
      <c r="E723" s="52"/>
      <c r="F723" s="11"/>
    </row>
    <row r="724" spans="1:6" x14ac:dyDescent="0.2">
      <c r="A724" s="46"/>
      <c r="B724" s="12"/>
      <c r="C724" s="13"/>
      <c r="D724" s="13"/>
      <c r="E724" s="52"/>
      <c r="F724" s="11"/>
    </row>
    <row r="725" spans="1:6" x14ac:dyDescent="0.2">
      <c r="A725" s="46"/>
      <c r="B725" s="12"/>
      <c r="C725" s="13"/>
      <c r="D725" s="13"/>
      <c r="E725" s="52"/>
      <c r="F725" s="11"/>
    </row>
    <row r="726" spans="1:6" x14ac:dyDescent="0.2">
      <c r="A726" s="46"/>
      <c r="B726" s="12"/>
      <c r="C726" s="13"/>
      <c r="D726" s="13"/>
      <c r="E726" s="52"/>
      <c r="F726" s="11"/>
    </row>
    <row r="727" spans="1:6" x14ac:dyDescent="0.2">
      <c r="A727" s="46"/>
      <c r="B727" s="12"/>
      <c r="C727" s="13"/>
      <c r="D727" s="13"/>
      <c r="E727" s="52"/>
      <c r="F727" s="11"/>
    </row>
    <row r="728" spans="1:6" x14ac:dyDescent="0.2">
      <c r="A728" s="46"/>
      <c r="B728" s="12"/>
      <c r="C728" s="13"/>
      <c r="D728" s="13"/>
      <c r="E728" s="52"/>
      <c r="F728" s="11"/>
    </row>
    <row r="729" spans="1:6" x14ac:dyDescent="0.2">
      <c r="A729" s="46"/>
      <c r="B729" s="12"/>
      <c r="C729" s="13"/>
      <c r="D729" s="13"/>
      <c r="E729" s="52"/>
      <c r="F729" s="11"/>
    </row>
    <row r="730" spans="1:6" x14ac:dyDescent="0.2">
      <c r="A730" s="46"/>
      <c r="B730" s="12"/>
      <c r="C730" s="13"/>
      <c r="D730" s="13"/>
      <c r="E730" s="52"/>
      <c r="F730" s="11"/>
    </row>
    <row r="731" spans="1:6" x14ac:dyDescent="0.2">
      <c r="A731" s="46"/>
      <c r="B731" s="12"/>
      <c r="C731" s="13"/>
      <c r="D731" s="13"/>
      <c r="E731" s="52"/>
      <c r="F731" s="11"/>
    </row>
    <row r="732" spans="1:6" x14ac:dyDescent="0.2">
      <c r="A732" s="46"/>
      <c r="B732" s="12"/>
      <c r="C732" s="13"/>
      <c r="D732" s="13"/>
      <c r="E732" s="52"/>
      <c r="F732" s="11"/>
    </row>
    <row r="733" spans="1:6" x14ac:dyDescent="0.2">
      <c r="A733" s="46"/>
      <c r="B733" s="12"/>
      <c r="C733" s="13"/>
      <c r="D733" s="13"/>
      <c r="E733" s="52"/>
      <c r="F733" s="11"/>
    </row>
    <row r="734" spans="1:6" x14ac:dyDescent="0.2">
      <c r="A734" s="46"/>
      <c r="B734" s="12"/>
      <c r="C734" s="13"/>
      <c r="D734" s="13"/>
      <c r="E734" s="52"/>
      <c r="F734" s="11"/>
    </row>
    <row r="735" spans="1:6" x14ac:dyDescent="0.2">
      <c r="A735" s="46"/>
      <c r="B735" s="12"/>
      <c r="C735" s="13"/>
      <c r="D735" s="13"/>
      <c r="E735" s="52"/>
      <c r="F735" s="11"/>
    </row>
    <row r="736" spans="1:6" x14ac:dyDescent="0.2">
      <c r="A736" s="46"/>
      <c r="B736" s="12"/>
      <c r="C736" s="13"/>
      <c r="D736" s="13"/>
      <c r="E736" s="52"/>
      <c r="F736" s="11"/>
    </row>
    <row r="737" spans="1:6" x14ac:dyDescent="0.2">
      <c r="A737" s="46"/>
      <c r="B737" s="12"/>
      <c r="C737" s="13"/>
      <c r="D737" s="13"/>
      <c r="E737" s="52"/>
      <c r="F737" s="11"/>
    </row>
    <row r="738" spans="1:6" x14ac:dyDescent="0.2">
      <c r="A738" s="46"/>
      <c r="B738" s="12"/>
      <c r="C738" s="13"/>
      <c r="D738" s="13"/>
      <c r="E738" s="52"/>
      <c r="F738" s="11"/>
    </row>
    <row r="739" spans="1:6" x14ac:dyDescent="0.2">
      <c r="A739" s="46"/>
      <c r="B739" s="12"/>
      <c r="C739" s="13"/>
      <c r="D739" s="13"/>
      <c r="E739" s="52"/>
      <c r="F739" s="11"/>
    </row>
    <row r="740" spans="1:6" x14ac:dyDescent="0.2">
      <c r="A740" s="46"/>
      <c r="B740" s="12"/>
      <c r="C740" s="13"/>
      <c r="D740" s="13"/>
      <c r="E740" s="52"/>
      <c r="F740" s="11"/>
    </row>
    <row r="741" spans="1:6" x14ac:dyDescent="0.2">
      <c r="A741" s="46"/>
      <c r="B741" s="12"/>
      <c r="C741" s="13"/>
      <c r="D741" s="13"/>
      <c r="E741" s="52"/>
      <c r="F741" s="11"/>
    </row>
    <row r="742" spans="1:6" x14ac:dyDescent="0.2">
      <c r="A742" s="46"/>
      <c r="B742" s="12"/>
      <c r="C742" s="13"/>
      <c r="D742" s="13"/>
      <c r="E742" s="52"/>
      <c r="F742" s="11"/>
    </row>
    <row r="743" spans="1:6" x14ac:dyDescent="0.2">
      <c r="A743" s="46"/>
      <c r="B743" s="12"/>
      <c r="C743" s="13"/>
      <c r="D743" s="13"/>
      <c r="E743" s="52"/>
      <c r="F743" s="11"/>
    </row>
    <row r="744" spans="1:6" x14ac:dyDescent="0.2">
      <c r="A744" s="46"/>
      <c r="B744" s="12"/>
      <c r="C744" s="13"/>
      <c r="D744" s="13"/>
      <c r="E744" s="52"/>
      <c r="F744" s="11"/>
    </row>
    <row r="745" spans="1:6" x14ac:dyDescent="0.2">
      <c r="A745" s="46"/>
      <c r="B745" s="12"/>
      <c r="C745" s="13"/>
      <c r="D745" s="13"/>
      <c r="E745" s="52"/>
      <c r="F745" s="11"/>
    </row>
    <row r="746" spans="1:6" x14ac:dyDescent="0.2">
      <c r="A746" s="46"/>
      <c r="B746" s="12"/>
      <c r="C746" s="13"/>
      <c r="D746" s="13"/>
      <c r="E746" s="52"/>
      <c r="F746" s="11"/>
    </row>
    <row r="747" spans="1:6" x14ac:dyDescent="0.2">
      <c r="A747" s="46"/>
      <c r="B747" s="12"/>
      <c r="C747" s="13"/>
      <c r="D747" s="13"/>
      <c r="E747" s="52"/>
      <c r="F747" s="11"/>
    </row>
    <row r="748" spans="1:6" x14ac:dyDescent="0.2">
      <c r="A748" s="46"/>
      <c r="B748" s="12"/>
      <c r="C748" s="13"/>
      <c r="D748" s="13"/>
      <c r="E748" s="52"/>
      <c r="F748" s="11"/>
    </row>
    <row r="749" spans="1:6" x14ac:dyDescent="0.2">
      <c r="A749" s="46"/>
      <c r="B749" s="12"/>
      <c r="C749" s="13"/>
      <c r="D749" s="13"/>
      <c r="E749" s="52"/>
      <c r="F749" s="11"/>
    </row>
    <row r="750" spans="1:6" x14ac:dyDescent="0.2">
      <c r="A750" s="46"/>
      <c r="B750" s="12"/>
      <c r="C750" s="13"/>
      <c r="D750" s="13"/>
      <c r="E750" s="52"/>
      <c r="F750" s="11"/>
    </row>
    <row r="751" spans="1:6" x14ac:dyDescent="0.2">
      <c r="A751" s="46"/>
      <c r="B751" s="12"/>
      <c r="C751" s="13"/>
      <c r="D751" s="13"/>
      <c r="E751" s="52"/>
      <c r="F751" s="11"/>
    </row>
    <row r="752" spans="1:6" x14ac:dyDescent="0.2">
      <c r="A752" s="46"/>
      <c r="B752" s="12"/>
      <c r="C752" s="13"/>
      <c r="D752" s="13"/>
      <c r="E752" s="52"/>
      <c r="F752" s="11"/>
    </row>
    <row r="753" spans="1:6" x14ac:dyDescent="0.2">
      <c r="A753" s="46"/>
      <c r="B753" s="12"/>
      <c r="C753" s="13"/>
      <c r="D753" s="13"/>
      <c r="E753" s="52"/>
      <c r="F753" s="11"/>
    </row>
    <row r="754" spans="1:6" x14ac:dyDescent="0.2">
      <c r="A754" s="46"/>
      <c r="B754" s="12"/>
      <c r="C754" s="13"/>
      <c r="D754" s="13"/>
      <c r="E754" s="52"/>
      <c r="F754" s="11"/>
    </row>
    <row r="755" spans="1:6" x14ac:dyDescent="0.2">
      <c r="A755" s="46"/>
      <c r="B755" s="12"/>
      <c r="C755" s="13"/>
      <c r="D755" s="13"/>
      <c r="E755" s="52"/>
      <c r="F755" s="11"/>
    </row>
    <row r="756" spans="1:6" x14ac:dyDescent="0.2">
      <c r="A756" s="46"/>
      <c r="B756" s="12"/>
      <c r="C756" s="13"/>
      <c r="D756" s="13"/>
      <c r="E756" s="52"/>
      <c r="F756" s="11"/>
    </row>
    <row r="757" spans="1:6" x14ac:dyDescent="0.2">
      <c r="A757" s="46"/>
      <c r="B757" s="12"/>
      <c r="C757" s="13"/>
      <c r="D757" s="13"/>
      <c r="E757" s="52"/>
      <c r="F757" s="11"/>
    </row>
    <row r="758" spans="1:6" x14ac:dyDescent="0.2">
      <c r="A758" s="46"/>
      <c r="B758" s="12"/>
      <c r="C758" s="13"/>
      <c r="D758" s="13"/>
      <c r="E758" s="52"/>
      <c r="F758" s="11"/>
    </row>
    <row r="759" spans="1:6" x14ac:dyDescent="0.2">
      <c r="A759" s="46"/>
      <c r="B759" s="12"/>
      <c r="C759" s="13"/>
      <c r="D759" s="13"/>
      <c r="E759" s="52"/>
      <c r="F759" s="11"/>
    </row>
    <row r="760" spans="1:6" x14ac:dyDescent="0.2">
      <c r="A760" s="46"/>
      <c r="B760" s="12"/>
      <c r="C760" s="13"/>
      <c r="D760" s="13"/>
      <c r="E760" s="52"/>
      <c r="F760" s="11"/>
    </row>
    <row r="761" spans="1:6" x14ac:dyDescent="0.2">
      <c r="A761" s="46"/>
      <c r="B761" s="12"/>
      <c r="C761" s="13"/>
      <c r="D761" s="13"/>
      <c r="E761" s="52"/>
      <c r="F761" s="11"/>
    </row>
    <row r="762" spans="1:6" x14ac:dyDescent="0.2">
      <c r="A762" s="46"/>
      <c r="B762" s="12"/>
      <c r="C762" s="13"/>
      <c r="D762" s="13"/>
      <c r="E762" s="52"/>
      <c r="F762" s="11"/>
    </row>
    <row r="763" spans="1:6" x14ac:dyDescent="0.2">
      <c r="A763" s="46"/>
      <c r="B763" s="12"/>
      <c r="C763" s="13"/>
      <c r="D763" s="13"/>
      <c r="E763" s="52"/>
      <c r="F763" s="11"/>
    </row>
    <row r="764" spans="1:6" x14ac:dyDescent="0.2">
      <c r="A764" s="46"/>
      <c r="B764" s="12"/>
      <c r="C764" s="13"/>
      <c r="D764" s="13"/>
      <c r="E764" s="52"/>
      <c r="F764" s="11"/>
    </row>
    <row r="765" spans="1:6" x14ac:dyDescent="0.2">
      <c r="A765" s="46"/>
      <c r="B765" s="12"/>
      <c r="C765" s="13"/>
      <c r="D765" s="13"/>
      <c r="E765" s="52"/>
      <c r="F765" s="11"/>
    </row>
    <row r="766" spans="1:6" x14ac:dyDescent="0.2">
      <c r="A766" s="46"/>
      <c r="B766" s="12"/>
      <c r="C766" s="13"/>
      <c r="D766" s="13"/>
      <c r="E766" s="52"/>
      <c r="F766" s="11"/>
    </row>
    <row r="767" spans="1:6" x14ac:dyDescent="0.2">
      <c r="A767" s="46"/>
      <c r="B767" s="12"/>
      <c r="C767" s="13"/>
      <c r="D767" s="13"/>
      <c r="E767" s="52"/>
      <c r="F767" s="11"/>
    </row>
    <row r="768" spans="1:6" x14ac:dyDescent="0.2">
      <c r="A768" s="46"/>
      <c r="B768" s="12"/>
      <c r="C768" s="13"/>
      <c r="D768" s="13"/>
      <c r="E768" s="52"/>
      <c r="F768" s="11"/>
    </row>
    <row r="769" spans="1:6" x14ac:dyDescent="0.2">
      <c r="A769" s="46"/>
      <c r="B769" s="12"/>
      <c r="C769" s="13"/>
      <c r="D769" s="13"/>
      <c r="E769" s="52"/>
      <c r="F769" s="11"/>
    </row>
    <row r="770" spans="1:6" x14ac:dyDescent="0.2">
      <c r="A770" s="46"/>
      <c r="B770" s="12"/>
      <c r="C770" s="13"/>
      <c r="D770" s="13"/>
      <c r="E770" s="52"/>
      <c r="F770" s="11"/>
    </row>
    <row r="771" spans="1:6" x14ac:dyDescent="0.2">
      <c r="A771" s="46"/>
      <c r="B771" s="12"/>
      <c r="C771" s="13"/>
      <c r="D771" s="13"/>
      <c r="E771" s="52"/>
      <c r="F771" s="11"/>
    </row>
    <row r="772" spans="1:6" x14ac:dyDescent="0.2">
      <c r="A772" s="46"/>
      <c r="B772" s="12"/>
      <c r="C772" s="13"/>
      <c r="D772" s="13"/>
      <c r="E772" s="52"/>
      <c r="F772" s="11"/>
    </row>
    <row r="773" spans="1:6" x14ac:dyDescent="0.2">
      <c r="A773" s="46"/>
      <c r="B773" s="12"/>
      <c r="C773" s="13"/>
      <c r="D773" s="13"/>
      <c r="E773" s="52"/>
      <c r="F773" s="11"/>
    </row>
    <row r="774" spans="1:6" x14ac:dyDescent="0.2">
      <c r="A774" s="46"/>
      <c r="B774" s="12"/>
      <c r="C774" s="13"/>
      <c r="D774" s="13"/>
      <c r="E774" s="52"/>
      <c r="F774" s="11"/>
    </row>
    <row r="775" spans="1:6" x14ac:dyDescent="0.2">
      <c r="A775" s="46"/>
      <c r="B775" s="12"/>
      <c r="C775" s="13"/>
      <c r="D775" s="13"/>
      <c r="E775" s="52"/>
      <c r="F775" s="11"/>
    </row>
    <row r="776" spans="1:6" x14ac:dyDescent="0.2">
      <c r="A776" s="46"/>
      <c r="B776" s="12"/>
      <c r="C776" s="13"/>
      <c r="D776" s="13"/>
      <c r="E776" s="52"/>
      <c r="F776" s="11"/>
    </row>
    <row r="777" spans="1:6" x14ac:dyDescent="0.2">
      <c r="A777" s="46"/>
      <c r="B777" s="12"/>
      <c r="C777" s="13"/>
      <c r="D777" s="13"/>
      <c r="E777" s="52"/>
      <c r="F777" s="11"/>
    </row>
    <row r="778" spans="1:6" x14ac:dyDescent="0.2">
      <c r="A778" s="46"/>
      <c r="B778" s="12"/>
      <c r="C778" s="13"/>
      <c r="D778" s="13"/>
      <c r="E778" s="52"/>
      <c r="F778" s="11"/>
    </row>
    <row r="779" spans="1:6" x14ac:dyDescent="0.2">
      <c r="A779" s="46"/>
      <c r="B779" s="12"/>
      <c r="C779" s="13"/>
      <c r="D779" s="13"/>
      <c r="E779" s="52"/>
      <c r="F779" s="11"/>
    </row>
    <row r="780" spans="1:6" x14ac:dyDescent="0.2">
      <c r="A780" s="46"/>
      <c r="B780" s="12"/>
      <c r="C780" s="13"/>
      <c r="D780" s="13"/>
      <c r="E780" s="52"/>
      <c r="F780" s="11"/>
    </row>
    <row r="781" spans="1:6" x14ac:dyDescent="0.2">
      <c r="A781" s="46"/>
      <c r="B781" s="12"/>
      <c r="C781" s="13"/>
      <c r="D781" s="13"/>
      <c r="E781" s="52"/>
      <c r="F781" s="11"/>
    </row>
    <row r="782" spans="1:6" x14ac:dyDescent="0.2">
      <c r="A782" s="46"/>
      <c r="B782" s="12"/>
      <c r="C782" s="13"/>
      <c r="D782" s="13"/>
      <c r="E782" s="52"/>
      <c r="F782" s="11"/>
    </row>
    <row r="783" spans="1:6" x14ac:dyDescent="0.2">
      <c r="A783" s="46"/>
      <c r="B783" s="12"/>
      <c r="C783" s="13"/>
      <c r="D783" s="13"/>
      <c r="E783" s="52"/>
      <c r="F783" s="11"/>
    </row>
    <row r="784" spans="1:6" x14ac:dyDescent="0.2">
      <c r="A784" s="46"/>
      <c r="B784" s="12"/>
      <c r="C784" s="13"/>
      <c r="D784" s="13"/>
      <c r="E784" s="52"/>
      <c r="F784" s="11"/>
    </row>
    <row r="785" spans="1:6" x14ac:dyDescent="0.2">
      <c r="A785" s="46"/>
      <c r="B785" s="12"/>
      <c r="C785" s="13"/>
      <c r="D785" s="13"/>
      <c r="E785" s="52"/>
      <c r="F785" s="11"/>
    </row>
    <row r="786" spans="1:6" x14ac:dyDescent="0.2">
      <c r="A786" s="46"/>
      <c r="B786" s="12"/>
      <c r="C786" s="13"/>
      <c r="D786" s="13"/>
      <c r="E786" s="52"/>
      <c r="F786" s="11"/>
    </row>
    <row r="787" spans="1:6" x14ac:dyDescent="0.2">
      <c r="A787" s="46"/>
      <c r="B787" s="12"/>
      <c r="C787" s="13"/>
      <c r="D787" s="13"/>
      <c r="E787" s="52"/>
      <c r="F787" s="11"/>
    </row>
    <row r="788" spans="1:6" x14ac:dyDescent="0.2">
      <c r="A788" s="46"/>
      <c r="B788" s="12"/>
      <c r="C788" s="13"/>
      <c r="D788" s="13"/>
      <c r="E788" s="52"/>
      <c r="F788" s="11"/>
    </row>
    <row r="789" spans="1:6" x14ac:dyDescent="0.2">
      <c r="A789" s="46"/>
      <c r="B789" s="12"/>
      <c r="C789" s="13"/>
      <c r="D789" s="13"/>
      <c r="E789" s="52"/>
      <c r="F789" s="11"/>
    </row>
    <row r="790" spans="1:6" x14ac:dyDescent="0.2">
      <c r="A790" s="46"/>
      <c r="B790" s="12"/>
      <c r="C790" s="13"/>
      <c r="D790" s="13"/>
      <c r="E790" s="52"/>
      <c r="F790" s="11"/>
    </row>
    <row r="791" spans="1:6" x14ac:dyDescent="0.2">
      <c r="A791" s="46"/>
      <c r="B791" s="12"/>
      <c r="C791" s="13"/>
      <c r="D791" s="13"/>
      <c r="E791" s="52"/>
      <c r="F791" s="11"/>
    </row>
    <row r="792" spans="1:6" x14ac:dyDescent="0.2">
      <c r="A792" s="46"/>
      <c r="B792" s="12"/>
      <c r="C792" s="13"/>
      <c r="D792" s="13"/>
      <c r="E792" s="52"/>
      <c r="F792" s="11"/>
    </row>
    <row r="793" spans="1:6" x14ac:dyDescent="0.2">
      <c r="A793" s="46"/>
      <c r="B793" s="12"/>
      <c r="C793" s="13"/>
      <c r="D793" s="13"/>
      <c r="E793" s="52"/>
      <c r="F793" s="11"/>
    </row>
    <row r="794" spans="1:6" x14ac:dyDescent="0.2">
      <c r="A794" s="46"/>
      <c r="B794" s="12"/>
      <c r="C794" s="13"/>
      <c r="D794" s="13"/>
      <c r="E794" s="52"/>
      <c r="F794" s="11"/>
    </row>
    <row r="795" spans="1:6" x14ac:dyDescent="0.2">
      <c r="A795" s="46"/>
      <c r="B795" s="12"/>
      <c r="C795" s="13"/>
      <c r="D795" s="13"/>
      <c r="E795" s="52"/>
      <c r="F795" s="11"/>
    </row>
    <row r="796" spans="1:6" x14ac:dyDescent="0.2">
      <c r="A796" s="46"/>
      <c r="B796" s="12"/>
      <c r="C796" s="13"/>
      <c r="D796" s="13"/>
      <c r="E796" s="52"/>
      <c r="F796" s="11"/>
    </row>
    <row r="797" spans="1:6" x14ac:dyDescent="0.2">
      <c r="A797" s="46"/>
      <c r="B797" s="12"/>
      <c r="C797" s="13"/>
      <c r="D797" s="13"/>
      <c r="E797" s="52"/>
      <c r="F797" s="11"/>
    </row>
    <row r="798" spans="1:6" x14ac:dyDescent="0.2">
      <c r="A798" s="46"/>
      <c r="B798" s="12"/>
      <c r="C798" s="13"/>
      <c r="D798" s="13"/>
      <c r="E798" s="52"/>
      <c r="F798" s="11"/>
    </row>
    <row r="799" spans="1:6" x14ac:dyDescent="0.2">
      <c r="A799" s="46"/>
      <c r="B799" s="12"/>
      <c r="C799" s="13"/>
      <c r="D799" s="13"/>
      <c r="E799" s="52"/>
      <c r="F799" s="11"/>
    </row>
    <row r="800" spans="1:6" x14ac:dyDescent="0.2">
      <c r="A800" s="46"/>
      <c r="B800" s="12"/>
      <c r="C800" s="13"/>
      <c r="D800" s="13"/>
      <c r="E800" s="52"/>
      <c r="F800" s="11"/>
    </row>
    <row r="801" spans="1:6" x14ac:dyDescent="0.2">
      <c r="A801" s="46"/>
      <c r="B801" s="12"/>
      <c r="C801" s="13"/>
      <c r="D801" s="13"/>
      <c r="E801" s="52"/>
      <c r="F801" s="11"/>
    </row>
    <row r="802" spans="1:6" x14ac:dyDescent="0.2">
      <c r="A802" s="46"/>
      <c r="B802" s="12"/>
      <c r="C802" s="13"/>
      <c r="D802" s="13"/>
      <c r="E802" s="52"/>
      <c r="F802" s="11"/>
    </row>
    <row r="803" spans="1:6" x14ac:dyDescent="0.2">
      <c r="A803" s="46"/>
      <c r="B803" s="12"/>
      <c r="C803" s="13"/>
      <c r="D803" s="13"/>
      <c r="E803" s="52"/>
      <c r="F803" s="11"/>
    </row>
    <row r="804" spans="1:6" x14ac:dyDescent="0.2">
      <c r="A804" s="46"/>
      <c r="B804" s="12"/>
      <c r="C804" s="13"/>
      <c r="D804" s="13"/>
      <c r="E804" s="52"/>
      <c r="F804" s="11"/>
    </row>
    <row r="805" spans="1:6" x14ac:dyDescent="0.2">
      <c r="A805" s="46"/>
      <c r="B805" s="12"/>
      <c r="C805" s="13"/>
      <c r="D805" s="13"/>
      <c r="E805" s="52"/>
      <c r="F805" s="11"/>
    </row>
    <row r="806" spans="1:6" x14ac:dyDescent="0.2">
      <c r="A806" s="46"/>
      <c r="B806" s="12"/>
      <c r="C806" s="13"/>
      <c r="D806" s="13"/>
      <c r="E806" s="52"/>
      <c r="F806" s="11"/>
    </row>
    <row r="807" spans="1:6" x14ac:dyDescent="0.2">
      <c r="A807" s="46"/>
      <c r="B807" s="12"/>
      <c r="C807" s="13"/>
      <c r="D807" s="13"/>
      <c r="E807" s="52"/>
      <c r="F807" s="11"/>
    </row>
    <row r="808" spans="1:6" x14ac:dyDescent="0.2">
      <c r="A808" s="46"/>
      <c r="B808" s="12"/>
      <c r="C808" s="13"/>
      <c r="D808" s="13"/>
      <c r="E808" s="52"/>
      <c r="F808" s="11"/>
    </row>
    <row r="809" spans="1:6" x14ac:dyDescent="0.2">
      <c r="A809" s="46"/>
      <c r="B809" s="12"/>
      <c r="C809" s="13"/>
      <c r="D809" s="13"/>
      <c r="E809" s="52"/>
      <c r="F809" s="11"/>
    </row>
    <row r="810" spans="1:6" x14ac:dyDescent="0.2">
      <c r="A810" s="46"/>
      <c r="B810" s="12"/>
      <c r="C810" s="13"/>
      <c r="D810" s="13"/>
      <c r="E810" s="52"/>
      <c r="F810" s="11"/>
    </row>
    <row r="811" spans="1:6" x14ac:dyDescent="0.2">
      <c r="A811" s="46"/>
      <c r="B811" s="12"/>
      <c r="C811" s="13"/>
      <c r="D811" s="13"/>
      <c r="E811" s="52"/>
      <c r="F811" s="11"/>
    </row>
    <row r="812" spans="1:6" x14ac:dyDescent="0.2">
      <c r="A812" s="46"/>
      <c r="B812" s="12"/>
      <c r="C812" s="13"/>
      <c r="D812" s="13"/>
      <c r="E812" s="52"/>
      <c r="F812" s="11"/>
    </row>
    <row r="813" spans="1:6" x14ac:dyDescent="0.2">
      <c r="A813" s="46"/>
      <c r="B813" s="12"/>
      <c r="C813" s="13"/>
      <c r="D813" s="13"/>
      <c r="E813" s="52"/>
      <c r="F813" s="11"/>
    </row>
    <row r="814" spans="1:6" x14ac:dyDescent="0.2">
      <c r="A814" s="46"/>
      <c r="B814" s="12"/>
      <c r="C814" s="13"/>
      <c r="D814" s="13"/>
      <c r="E814" s="52"/>
      <c r="F814" s="11"/>
    </row>
    <row r="815" spans="1:6" x14ac:dyDescent="0.2">
      <c r="A815" s="46"/>
      <c r="B815" s="12"/>
      <c r="C815" s="13"/>
      <c r="D815" s="13"/>
      <c r="E815" s="52"/>
      <c r="F815" s="11"/>
    </row>
    <row r="816" spans="1:6" x14ac:dyDescent="0.2">
      <c r="A816" s="46"/>
      <c r="B816" s="12"/>
      <c r="C816" s="13"/>
      <c r="D816" s="13"/>
      <c r="E816" s="52"/>
      <c r="F816" s="11"/>
    </row>
    <row r="817" spans="1:6" x14ac:dyDescent="0.2">
      <c r="A817" s="46"/>
      <c r="B817" s="12"/>
      <c r="C817" s="13"/>
      <c r="D817" s="13"/>
      <c r="E817" s="52"/>
      <c r="F817" s="11"/>
    </row>
    <row r="818" spans="1:6" x14ac:dyDescent="0.2">
      <c r="A818" s="46"/>
      <c r="B818" s="12"/>
      <c r="C818" s="13"/>
      <c r="D818" s="13"/>
      <c r="E818" s="52"/>
      <c r="F818" s="11"/>
    </row>
    <row r="819" spans="1:6" x14ac:dyDescent="0.2">
      <c r="A819" s="46"/>
      <c r="B819" s="12"/>
      <c r="C819" s="13"/>
      <c r="D819" s="13"/>
      <c r="E819" s="52"/>
      <c r="F819" s="11"/>
    </row>
    <row r="820" spans="1:6" x14ac:dyDescent="0.2">
      <c r="A820" s="46"/>
      <c r="B820" s="12"/>
      <c r="C820" s="13"/>
      <c r="D820" s="13"/>
      <c r="E820" s="52"/>
      <c r="F820" s="11"/>
    </row>
    <row r="821" spans="1:6" x14ac:dyDescent="0.2">
      <c r="A821" s="46"/>
      <c r="B821" s="12"/>
      <c r="C821" s="13"/>
      <c r="D821" s="13"/>
      <c r="E821" s="52"/>
      <c r="F821" s="11"/>
    </row>
    <row r="822" spans="1:6" x14ac:dyDescent="0.2">
      <c r="A822" s="46"/>
      <c r="B822" s="12"/>
      <c r="C822" s="13"/>
      <c r="D822" s="13"/>
      <c r="E822" s="52"/>
      <c r="F822" s="11"/>
    </row>
    <row r="823" spans="1:6" x14ac:dyDescent="0.2">
      <c r="A823" s="46"/>
      <c r="B823" s="12"/>
      <c r="C823" s="13"/>
      <c r="D823" s="13"/>
      <c r="E823" s="52"/>
      <c r="F823" s="11"/>
    </row>
    <row r="824" spans="1:6" x14ac:dyDescent="0.2">
      <c r="A824" s="46"/>
      <c r="B824" s="12"/>
      <c r="C824" s="13"/>
      <c r="D824" s="13"/>
      <c r="E824" s="52"/>
      <c r="F824" s="11"/>
    </row>
    <row r="825" spans="1:6" x14ac:dyDescent="0.2">
      <c r="A825" s="46"/>
      <c r="B825" s="12"/>
      <c r="C825" s="13"/>
      <c r="D825" s="13"/>
      <c r="E825" s="52"/>
      <c r="F825" s="11"/>
    </row>
    <row r="826" spans="1:6" x14ac:dyDescent="0.2">
      <c r="A826" s="46"/>
      <c r="B826" s="12"/>
      <c r="C826" s="13"/>
      <c r="D826" s="13"/>
      <c r="E826" s="52"/>
      <c r="F826" s="11"/>
    </row>
    <row r="827" spans="1:6" x14ac:dyDescent="0.2">
      <c r="A827" s="46"/>
      <c r="B827" s="12"/>
      <c r="C827" s="13"/>
      <c r="D827" s="13"/>
      <c r="E827" s="52"/>
      <c r="F827" s="11"/>
    </row>
    <row r="828" spans="1:6" x14ac:dyDescent="0.2">
      <c r="A828" s="46"/>
      <c r="B828" s="12"/>
      <c r="C828" s="13"/>
      <c r="D828" s="13"/>
      <c r="E828" s="52"/>
      <c r="F828" s="11"/>
    </row>
    <row r="829" spans="1:6" x14ac:dyDescent="0.2">
      <c r="A829" s="46"/>
      <c r="B829" s="12"/>
      <c r="C829" s="13"/>
      <c r="D829" s="13"/>
      <c r="E829" s="52"/>
      <c r="F829" s="11"/>
    </row>
    <row r="830" spans="1:6" x14ac:dyDescent="0.2">
      <c r="A830" s="46"/>
      <c r="B830" s="12"/>
      <c r="C830" s="13"/>
      <c r="D830" s="13"/>
      <c r="E830" s="52"/>
      <c r="F830" s="11"/>
    </row>
    <row r="831" spans="1:6" x14ac:dyDescent="0.2">
      <c r="A831" s="46"/>
      <c r="B831" s="12"/>
      <c r="C831" s="13"/>
      <c r="D831" s="13"/>
      <c r="E831" s="52"/>
      <c r="F831" s="11"/>
    </row>
    <row r="832" spans="1:6" x14ac:dyDescent="0.2">
      <c r="A832" s="46"/>
      <c r="B832" s="12"/>
      <c r="C832" s="13"/>
      <c r="D832" s="13"/>
      <c r="E832" s="52"/>
      <c r="F832" s="11"/>
    </row>
    <row r="833" spans="1:6" x14ac:dyDescent="0.2">
      <c r="A833" s="46"/>
      <c r="B833" s="12"/>
      <c r="C833" s="13"/>
      <c r="D833" s="13"/>
      <c r="E833" s="52"/>
      <c r="F833" s="11"/>
    </row>
    <row r="834" spans="1:6" x14ac:dyDescent="0.2">
      <c r="A834" s="46"/>
      <c r="B834" s="12"/>
      <c r="C834" s="13"/>
      <c r="D834" s="13"/>
      <c r="E834" s="52"/>
      <c r="F834" s="11"/>
    </row>
    <row r="835" spans="1:6" x14ac:dyDescent="0.2">
      <c r="A835" s="46"/>
      <c r="B835" s="12"/>
      <c r="C835" s="13"/>
      <c r="D835" s="13"/>
      <c r="E835" s="52"/>
      <c r="F835" s="11"/>
    </row>
    <row r="836" spans="1:6" x14ac:dyDescent="0.2">
      <c r="A836" s="46"/>
      <c r="B836" s="12"/>
      <c r="C836" s="13"/>
      <c r="D836" s="13"/>
      <c r="E836" s="52"/>
      <c r="F836" s="11"/>
    </row>
    <row r="837" spans="1:6" x14ac:dyDescent="0.2">
      <c r="A837" s="46"/>
      <c r="B837" s="12"/>
      <c r="C837" s="13"/>
      <c r="D837" s="13"/>
      <c r="E837" s="52"/>
      <c r="F837" s="11"/>
    </row>
    <row r="838" spans="1:6" x14ac:dyDescent="0.2">
      <c r="A838" s="46"/>
      <c r="B838" s="12"/>
      <c r="C838" s="13"/>
      <c r="D838" s="13"/>
      <c r="E838" s="52"/>
      <c r="F838" s="11"/>
    </row>
    <row r="839" spans="1:6" x14ac:dyDescent="0.2">
      <c r="A839" s="46"/>
      <c r="B839" s="12"/>
      <c r="C839" s="13"/>
      <c r="D839" s="13"/>
      <c r="E839" s="52"/>
      <c r="F839" s="11"/>
    </row>
    <row r="840" spans="1:6" x14ac:dyDescent="0.2">
      <c r="A840" s="46"/>
      <c r="B840" s="12"/>
      <c r="C840" s="13"/>
      <c r="D840" s="13"/>
      <c r="E840" s="52"/>
      <c r="F840" s="11"/>
    </row>
    <row r="841" spans="1:6" x14ac:dyDescent="0.2">
      <c r="A841" s="46"/>
      <c r="B841" s="12"/>
      <c r="C841" s="13"/>
      <c r="D841" s="13"/>
      <c r="E841" s="52"/>
      <c r="F841" s="11"/>
    </row>
    <row r="842" spans="1:6" x14ac:dyDescent="0.2">
      <c r="A842" s="46"/>
      <c r="B842" s="12"/>
      <c r="C842" s="13"/>
      <c r="D842" s="13"/>
      <c r="E842" s="52"/>
      <c r="F842" s="11"/>
    </row>
    <row r="843" spans="1:6" x14ac:dyDescent="0.2">
      <c r="A843" s="46"/>
      <c r="B843" s="12"/>
      <c r="C843" s="13"/>
      <c r="D843" s="13"/>
      <c r="E843" s="52"/>
      <c r="F843" s="11"/>
    </row>
    <row r="844" spans="1:6" x14ac:dyDescent="0.2">
      <c r="A844" s="46"/>
      <c r="B844" s="12"/>
      <c r="C844" s="13"/>
      <c r="D844" s="13"/>
      <c r="E844" s="52"/>
      <c r="F844" s="11"/>
    </row>
    <row r="845" spans="1:6" x14ac:dyDescent="0.2">
      <c r="A845" s="46"/>
      <c r="B845" s="12"/>
      <c r="C845" s="13"/>
      <c r="D845" s="13"/>
      <c r="E845" s="52"/>
      <c r="F845" s="11"/>
    </row>
    <row r="846" spans="1:6" x14ac:dyDescent="0.2">
      <c r="A846" s="46"/>
      <c r="B846" s="12"/>
      <c r="C846" s="13"/>
      <c r="D846" s="13"/>
      <c r="E846" s="52"/>
      <c r="F846" s="11"/>
    </row>
    <row r="847" spans="1:6" x14ac:dyDescent="0.2">
      <c r="A847" s="46"/>
      <c r="B847" s="12"/>
      <c r="C847" s="13"/>
      <c r="D847" s="13"/>
      <c r="E847" s="52"/>
      <c r="F847" s="11"/>
    </row>
    <row r="848" spans="1:6" x14ac:dyDescent="0.2">
      <c r="A848" s="46"/>
      <c r="B848" s="12"/>
      <c r="C848" s="13"/>
      <c r="D848" s="13"/>
      <c r="E848" s="52"/>
      <c r="F848" s="11"/>
    </row>
    <row r="849" spans="1:6" x14ac:dyDescent="0.2">
      <c r="A849" s="46"/>
      <c r="B849" s="12"/>
      <c r="C849" s="13"/>
      <c r="D849" s="13"/>
      <c r="E849" s="52"/>
      <c r="F849" s="11"/>
    </row>
    <row r="850" spans="1:6" x14ac:dyDescent="0.2">
      <c r="A850" s="46"/>
      <c r="B850" s="12"/>
      <c r="C850" s="13"/>
      <c r="D850" s="13"/>
      <c r="E850" s="52"/>
      <c r="F850" s="11"/>
    </row>
    <row r="851" spans="1:6" x14ac:dyDescent="0.2">
      <c r="A851" s="46"/>
      <c r="B851" s="12"/>
      <c r="C851" s="13"/>
      <c r="D851" s="13"/>
      <c r="E851" s="52"/>
      <c r="F851" s="11"/>
    </row>
    <row r="852" spans="1:6" x14ac:dyDescent="0.2">
      <c r="A852" s="46"/>
      <c r="B852" s="12"/>
      <c r="C852" s="13"/>
      <c r="D852" s="13"/>
      <c r="E852" s="52"/>
      <c r="F852" s="11"/>
    </row>
    <row r="853" spans="1:6" x14ac:dyDescent="0.2">
      <c r="A853" s="46"/>
    </row>
    <row r="854" spans="1:6" x14ac:dyDescent="0.2">
      <c r="A854" s="46"/>
    </row>
    <row r="855" spans="1:6" x14ac:dyDescent="0.2">
      <c r="A855" s="46"/>
    </row>
    <row r="856" spans="1:6" x14ac:dyDescent="0.2">
      <c r="A856" s="46"/>
    </row>
    <row r="857" spans="1:6" x14ac:dyDescent="0.2">
      <c r="A857" s="46"/>
    </row>
    <row r="858" spans="1:6" x14ac:dyDescent="0.2">
      <c r="A858" s="46"/>
    </row>
    <row r="859" spans="1:6" x14ac:dyDescent="0.2">
      <c r="A859" s="46"/>
    </row>
    <row r="860" spans="1:6" x14ac:dyDescent="0.2">
      <c r="A860" s="46"/>
    </row>
    <row r="861" spans="1:6" x14ac:dyDescent="0.2">
      <c r="A861" s="46"/>
    </row>
    <row r="862" spans="1:6" x14ac:dyDescent="0.2">
      <c r="A862" s="46"/>
    </row>
    <row r="863" spans="1:6" x14ac:dyDescent="0.2">
      <c r="A863" s="46"/>
    </row>
    <row r="864" spans="1:6" x14ac:dyDescent="0.2">
      <c r="A864" s="46"/>
    </row>
    <row r="865" spans="1:1" x14ac:dyDescent="0.2">
      <c r="A865" s="46"/>
    </row>
    <row r="866" spans="1:1" x14ac:dyDescent="0.2">
      <c r="A866" s="46"/>
    </row>
    <row r="867" spans="1:1" x14ac:dyDescent="0.2">
      <c r="A867" s="46"/>
    </row>
    <row r="868" spans="1:1" x14ac:dyDescent="0.2">
      <c r="A868" s="46"/>
    </row>
    <row r="869" spans="1:1" x14ac:dyDescent="0.2">
      <c r="A869" s="46"/>
    </row>
    <row r="870" spans="1:1" x14ac:dyDescent="0.2">
      <c r="A870" s="46"/>
    </row>
    <row r="871" spans="1:1" x14ac:dyDescent="0.2">
      <c r="A871" s="46"/>
    </row>
    <row r="872" spans="1:1" x14ac:dyDescent="0.2">
      <c r="A872" s="46"/>
    </row>
    <row r="873" spans="1:1" x14ac:dyDescent="0.2">
      <c r="A873" s="46"/>
    </row>
    <row r="874" spans="1:1" x14ac:dyDescent="0.2">
      <c r="A874" s="46"/>
    </row>
    <row r="875" spans="1:1" x14ac:dyDescent="0.2">
      <c r="A875" s="46"/>
    </row>
    <row r="876" spans="1:1" x14ac:dyDescent="0.2">
      <c r="A876" s="46"/>
    </row>
    <row r="877" spans="1:1" x14ac:dyDescent="0.2">
      <c r="A877" s="46"/>
    </row>
    <row r="878" spans="1:1" x14ac:dyDescent="0.2">
      <c r="A878" s="46"/>
    </row>
    <row r="879" spans="1:1" x14ac:dyDescent="0.2">
      <c r="A879" s="46"/>
    </row>
    <row r="880" spans="1:1" x14ac:dyDescent="0.2">
      <c r="A880" s="46"/>
    </row>
    <row r="881" spans="1:1" x14ac:dyDescent="0.2">
      <c r="A881" s="46"/>
    </row>
    <row r="882" spans="1:1" x14ac:dyDescent="0.2">
      <c r="A882" s="46"/>
    </row>
    <row r="883" spans="1:1" x14ac:dyDescent="0.2">
      <c r="A883" s="46"/>
    </row>
    <row r="884" spans="1:1" x14ac:dyDescent="0.2">
      <c r="A884" s="46"/>
    </row>
    <row r="885" spans="1:1" x14ac:dyDescent="0.2">
      <c r="A885" s="46"/>
    </row>
    <row r="886" spans="1:1" x14ac:dyDescent="0.2">
      <c r="A886" s="46"/>
    </row>
    <row r="887" spans="1:1" x14ac:dyDescent="0.2">
      <c r="A887" s="46"/>
    </row>
    <row r="888" spans="1:1" x14ac:dyDescent="0.2">
      <c r="A888" s="46"/>
    </row>
    <row r="889" spans="1:1" x14ac:dyDescent="0.2">
      <c r="A889" s="46"/>
    </row>
    <row r="890" spans="1:1" x14ac:dyDescent="0.2">
      <c r="A890" s="46"/>
    </row>
    <row r="891" spans="1:1" x14ac:dyDescent="0.2">
      <c r="A891" s="46"/>
    </row>
    <row r="892" spans="1:1" x14ac:dyDescent="0.2">
      <c r="A892" s="46"/>
    </row>
    <row r="893" spans="1:1" x14ac:dyDescent="0.2">
      <c r="A893" s="46"/>
    </row>
    <row r="894" spans="1:1" x14ac:dyDescent="0.2">
      <c r="A894" s="46"/>
    </row>
    <row r="895" spans="1:1" x14ac:dyDescent="0.2">
      <c r="A895" s="46"/>
    </row>
    <row r="896" spans="1:1" x14ac:dyDescent="0.2">
      <c r="A896" s="46"/>
    </row>
    <row r="897" spans="1:1" x14ac:dyDescent="0.2">
      <c r="A897" s="46"/>
    </row>
    <row r="898" spans="1:1" x14ac:dyDescent="0.2">
      <c r="A898" s="46"/>
    </row>
    <row r="899" spans="1:1" x14ac:dyDescent="0.2">
      <c r="A899" s="46"/>
    </row>
    <row r="900" spans="1:1" x14ac:dyDescent="0.2">
      <c r="A900" s="46"/>
    </row>
    <row r="901" spans="1:1" x14ac:dyDescent="0.2">
      <c r="A901" s="46"/>
    </row>
    <row r="902" spans="1:1" x14ac:dyDescent="0.2">
      <c r="A902" s="46"/>
    </row>
    <row r="903" spans="1:1" x14ac:dyDescent="0.2">
      <c r="A903" s="46"/>
    </row>
    <row r="904" spans="1:1" x14ac:dyDescent="0.2">
      <c r="A904" s="46"/>
    </row>
    <row r="905" spans="1:1" x14ac:dyDescent="0.2">
      <c r="A905" s="46"/>
    </row>
  </sheetData>
  <sheetProtection selectLockedCells="1" selectUnlockedCells="1"/>
  <customSheetViews>
    <customSheetView guid="{5BA3B245-EF19-47D9-A019-71BE180A3C5D}" scale="75" showPageBreaks="1" fitToPage="1" printArea="1" hiddenRows="1" hiddenColumns="1" topLeftCell="B1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75" fitToPage="1" hiddenRows="1" hiddenColumns="1" topLeftCell="B142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2"/>
      <headerFooter alignWithMargins="0">
        <oddFooter>&amp;R&amp;P</oddFooter>
      </headerFooter>
    </customSheetView>
  </customSheetViews>
  <mergeCells count="59">
    <mergeCell ref="B122:B125"/>
    <mergeCell ref="B49:J49"/>
    <mergeCell ref="B151:B154"/>
    <mergeCell ref="B85:B89"/>
    <mergeCell ref="B75:J75"/>
    <mergeCell ref="B90:B93"/>
    <mergeCell ref="B84:J84"/>
    <mergeCell ref="B143:B146"/>
    <mergeCell ref="B134:J134"/>
    <mergeCell ref="B135:B138"/>
    <mergeCell ref="B94:B97"/>
    <mergeCell ref="B118:B121"/>
    <mergeCell ref="B126:B129"/>
    <mergeCell ref="B110:B113"/>
    <mergeCell ref="B98:B101"/>
    <mergeCell ref="B106:B109"/>
    <mergeCell ref="B76:B79"/>
    <mergeCell ref="A5:A6"/>
    <mergeCell ref="B5:B6"/>
    <mergeCell ref="C5:D5"/>
    <mergeCell ref="B102:B105"/>
    <mergeCell ref="B8:J8"/>
    <mergeCell ref="B33:B36"/>
    <mergeCell ref="E5:J5"/>
    <mergeCell ref="B29:B32"/>
    <mergeCell ref="B37:B40"/>
    <mergeCell ref="B17:B20"/>
    <mergeCell ref="B25:B28"/>
    <mergeCell ref="E1:J1"/>
    <mergeCell ref="A17:A20"/>
    <mergeCell ref="A21:A24"/>
    <mergeCell ref="B21:B24"/>
    <mergeCell ref="A13:A16"/>
    <mergeCell ref="B9:B12"/>
    <mergeCell ref="B13:B16"/>
    <mergeCell ref="C3:J3"/>
    <mergeCell ref="C2:J2"/>
    <mergeCell ref="A4:J4"/>
    <mergeCell ref="B164:B167"/>
    <mergeCell ref="B168:B171"/>
    <mergeCell ref="B172:B175"/>
    <mergeCell ref="B183:B186"/>
    <mergeCell ref="B163:J163"/>
    <mergeCell ref="B193:B196"/>
    <mergeCell ref="B45:B48"/>
    <mergeCell ref="B70:B74"/>
    <mergeCell ref="B80:B83"/>
    <mergeCell ref="B130:B133"/>
    <mergeCell ref="B54:B57"/>
    <mergeCell ref="B50:B53"/>
    <mergeCell ref="B58:B61"/>
    <mergeCell ref="B62:B65"/>
    <mergeCell ref="B159:B162"/>
    <mergeCell ref="B155:B158"/>
    <mergeCell ref="B147:B150"/>
    <mergeCell ref="B139:B142"/>
    <mergeCell ref="B114:B117"/>
    <mergeCell ref="B179:B182"/>
    <mergeCell ref="B187:B190"/>
  </mergeCells>
  <phoneticPr fontId="2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5" fitToHeight="6" orientation="landscape" useFirstPageNumber="1" r:id="rId3"/>
  <headerFooter alignWithMargins="0">
    <oddFooter>&amp;R&amp;P</oddFooter>
  </headerFooter>
  <rowBreaks count="1" manualBreakCount="1">
    <brk id="16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defaultRowHeight="12.75" x14ac:dyDescent="0.2"/>
  <cols>
    <col min="3" max="3" width="11.5703125" customWidth="1"/>
    <col min="4" max="4" width="13" customWidth="1"/>
  </cols>
  <sheetData>
    <row r="2" spans="1:9" x14ac:dyDescent="0.2">
      <c r="A2" s="24">
        <v>35661.800000000003</v>
      </c>
      <c r="B2" s="24">
        <v>0</v>
      </c>
      <c r="C2" s="30">
        <v>5142.4560000000001</v>
      </c>
      <c r="D2" s="45">
        <v>4137.1659600000003</v>
      </c>
      <c r="E2" s="30">
        <v>7196.2759999999998</v>
      </c>
      <c r="F2" s="24">
        <v>10735.9</v>
      </c>
      <c r="G2" s="24">
        <v>14165.242999999999</v>
      </c>
      <c r="H2" s="31">
        <v>14573.07</v>
      </c>
      <c r="I2" s="24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3</vt:lpstr>
      <vt:lpstr>4</vt:lpstr>
      <vt:lpstr>Лист1</vt:lpstr>
      <vt:lpstr>'3'!Область_печати</vt:lpstr>
      <vt:lpstr>'4'!Область_печати</vt:lpstr>
    </vt:vector>
  </TitlesOfParts>
  <Company>Home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Julia</cp:lastModifiedBy>
  <cp:lastPrinted>2021-04-12T11:52:24Z</cp:lastPrinted>
  <dcterms:created xsi:type="dcterms:W3CDTF">2008-10-22T06:49:32Z</dcterms:created>
  <dcterms:modified xsi:type="dcterms:W3CDTF">2022-02-24T11:01:26Z</dcterms:modified>
</cp:coreProperties>
</file>