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2-раздел -движ.им." sheetId="1" r:id="rId1"/>
    <sheet name="1-раз нед.им.2015г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<sst xmlns="http://schemas.openxmlformats.org/spreadsheetml/2006/main" count="466" uniqueCount="207">
  <si>
    <t xml:space="preserve">№ </t>
  </si>
  <si>
    <t>Реест</t>
  </si>
  <si>
    <t>Дата</t>
  </si>
  <si>
    <t>Наименование</t>
  </si>
  <si>
    <t>п\п</t>
  </si>
  <si>
    <t>ровый</t>
  </si>
  <si>
    <t>внесения</t>
  </si>
  <si>
    <t>Адрес, местоположение</t>
  </si>
  <si>
    <t>№</t>
  </si>
  <si>
    <t>в реестр</t>
  </si>
  <si>
    <t>кв.м.</t>
  </si>
  <si>
    <t>Количество (шт.)</t>
  </si>
  <si>
    <t>Площадь  (кв.м.)</t>
  </si>
  <si>
    <t>Год ввода в эксплуатацию</t>
  </si>
  <si>
    <t>Кадастровый или условный номер</t>
  </si>
  <si>
    <t>Обременение, использование</t>
  </si>
  <si>
    <t>Балансовая стоимость,рублей</t>
  </si>
  <si>
    <t>Остаточная стоимость,рублей</t>
  </si>
  <si>
    <t>Амортизация,рублей</t>
  </si>
  <si>
    <t>ИТОГО</t>
  </si>
  <si>
    <t>недвижимого имущества</t>
  </si>
  <si>
    <t>Сведения о правообладателе</t>
  </si>
  <si>
    <t>Дата возникновения права собственности</t>
  </si>
  <si>
    <t>Док-т основание возникновение права мун.собствен. на недвиж имущ</t>
  </si>
  <si>
    <t>Документ основания и дата прекращения права собственности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</si>
  <si>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</si>
  <si>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</si>
  <si>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</si>
  <si>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</si>
  <si>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</si>
  <si>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</si>
  <si>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</si>
  <si>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</si>
  <si>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</si>
  <si>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Местоположение (адрес)</t>
  </si>
  <si>
    <t xml:space="preserve">Инвентарный </t>
  </si>
  <si>
    <t>2013г.</t>
  </si>
  <si>
    <t>шт</t>
  </si>
  <si>
    <t xml:space="preserve">  04.0001</t>
  </si>
  <si>
    <t xml:space="preserve">  04.0002</t>
  </si>
  <si>
    <t xml:space="preserve">  04.0004</t>
  </si>
  <si>
    <t xml:space="preserve">  04.0005</t>
  </si>
  <si>
    <t>итого</t>
  </si>
  <si>
    <t>О4.1</t>
  </si>
  <si>
    <t>О4.2</t>
  </si>
  <si>
    <t>О4.3</t>
  </si>
  <si>
    <t>О4.4</t>
  </si>
  <si>
    <t>О4.5</t>
  </si>
  <si>
    <t>О4.6</t>
  </si>
  <si>
    <t>О4.7</t>
  </si>
  <si>
    <t>О4.8</t>
  </si>
  <si>
    <t>О4.9</t>
  </si>
  <si>
    <t>О4.10</t>
  </si>
  <si>
    <t>О4.11</t>
  </si>
  <si>
    <t>О4.12</t>
  </si>
  <si>
    <t>О4.14</t>
  </si>
  <si>
    <t>О4.15</t>
  </si>
  <si>
    <t>О4.16</t>
  </si>
  <si>
    <t>О4.17</t>
  </si>
  <si>
    <t>О4.18</t>
  </si>
  <si>
    <t>О4.19</t>
  </si>
  <si>
    <t>О4.20</t>
  </si>
  <si>
    <t>О4.21</t>
  </si>
  <si>
    <t>О4.22</t>
  </si>
  <si>
    <t xml:space="preserve">Здание администрации </t>
  </si>
  <si>
    <t>О4.23</t>
  </si>
  <si>
    <t>О4.24</t>
  </si>
  <si>
    <t>О4.25</t>
  </si>
  <si>
    <t>О4.26</t>
  </si>
  <si>
    <t>.2013</t>
  </si>
  <si>
    <t>О5.1</t>
  </si>
  <si>
    <t>О5.2</t>
  </si>
  <si>
    <t>О5.3</t>
  </si>
  <si>
    <t>О5.4</t>
  </si>
  <si>
    <t>О5.5</t>
  </si>
  <si>
    <t>О5.6</t>
  </si>
  <si>
    <t>О5.7</t>
  </si>
  <si>
    <t>04.0007</t>
  </si>
  <si>
    <t>ксерокс</t>
  </si>
  <si>
    <t>факсCANON FAX TT 200</t>
  </si>
  <si>
    <t>принтер матричный</t>
  </si>
  <si>
    <t>компьютр</t>
  </si>
  <si>
    <t>системный блок сервер</t>
  </si>
  <si>
    <t>копировальный аппарат</t>
  </si>
  <si>
    <t>монитор (самсунг</t>
  </si>
  <si>
    <t>источник песперебойного питания</t>
  </si>
  <si>
    <t>принтер НР лазер</t>
  </si>
  <si>
    <t>принтерлазер МНФП 200</t>
  </si>
  <si>
    <t>системный блок</t>
  </si>
  <si>
    <t xml:space="preserve">  04.00006</t>
  </si>
  <si>
    <t xml:space="preserve">  04.00008</t>
  </si>
  <si>
    <t xml:space="preserve">  04.00009</t>
  </si>
  <si>
    <t xml:space="preserve">  04.00017</t>
  </si>
  <si>
    <t xml:space="preserve">  04.00019</t>
  </si>
  <si>
    <t xml:space="preserve">  04.00020</t>
  </si>
  <si>
    <t xml:space="preserve">  04.00021</t>
  </si>
  <si>
    <t xml:space="preserve">  04.00022</t>
  </si>
  <si>
    <t xml:space="preserve">  04.00023</t>
  </si>
  <si>
    <t xml:space="preserve">  04.00024</t>
  </si>
  <si>
    <t xml:space="preserve">  04.00025</t>
  </si>
  <si>
    <t xml:space="preserve">  04.00026</t>
  </si>
  <si>
    <t xml:space="preserve">  04.00029</t>
  </si>
  <si>
    <t xml:space="preserve">  04.00030</t>
  </si>
  <si>
    <t>01.01.2005</t>
  </si>
  <si>
    <t>26.03.2008</t>
  </si>
  <si>
    <t>16.10.2008</t>
  </si>
  <si>
    <t>01.01.2009</t>
  </si>
  <si>
    <t>09.12.2009</t>
  </si>
  <si>
    <t>31.12.2011</t>
  </si>
  <si>
    <t xml:space="preserve">  04.00001</t>
  </si>
  <si>
    <t>сирена противопожарная</t>
  </si>
  <si>
    <t>стол</t>
  </si>
  <si>
    <t>стол тенисный</t>
  </si>
  <si>
    <t xml:space="preserve">  06.00005</t>
  </si>
  <si>
    <t xml:space="preserve">  06.00006</t>
  </si>
  <si>
    <t xml:space="preserve">  06.00007</t>
  </si>
  <si>
    <t xml:space="preserve">  04.00013</t>
  </si>
  <si>
    <t xml:space="preserve">  06.00001</t>
  </si>
  <si>
    <t>с.Лейпциг,ул.Советская,46</t>
  </si>
  <si>
    <t>брушировщик</t>
  </si>
  <si>
    <t>газонокосилка</t>
  </si>
  <si>
    <t>снегоуборочная лапата</t>
  </si>
  <si>
    <t xml:space="preserve">  06.00011</t>
  </si>
  <si>
    <t xml:space="preserve">  06.00012</t>
  </si>
  <si>
    <t xml:space="preserve">  06.00014</t>
  </si>
  <si>
    <t>01.07.2012</t>
  </si>
  <si>
    <t xml:space="preserve">  04.00027</t>
  </si>
  <si>
    <t>автомобиль  ВАЗ211540</t>
  </si>
  <si>
    <t>05.1</t>
  </si>
  <si>
    <t>Администрация Лейпцигского сельского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</si>
  <si>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</si>
  <si>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Нежилое здание СДК  с.Лейпциг</t>
  </si>
  <si>
    <t>с.Лейпциг,ул.Советская,32</t>
  </si>
  <si>
    <t>магнитофон</t>
  </si>
  <si>
    <t>новогодние костюмы</t>
  </si>
  <si>
    <t>калорифер</t>
  </si>
  <si>
    <t>баян б/у</t>
  </si>
  <si>
    <t xml:space="preserve">Музыкальный центр </t>
  </si>
  <si>
    <t>стол писменный</t>
  </si>
  <si>
    <t>шт.</t>
  </si>
  <si>
    <t>концертная аппаратура</t>
  </si>
  <si>
    <t>МУ Лейпциский сельский Дом культуры"</t>
  </si>
  <si>
    <t xml:space="preserve">  06.0006</t>
  </si>
  <si>
    <t xml:space="preserve">  06.0003</t>
  </si>
  <si>
    <r>
      <t>принтер СА</t>
    </r>
    <r>
      <rPr>
        <b/>
        <sz val="11"/>
        <color indexed="8"/>
        <rFont val="Aharoni"/>
        <family val="0"/>
      </rPr>
      <t>ON</t>
    </r>
    <r>
      <rPr>
        <b/>
        <sz val="11"/>
        <color indexed="8"/>
        <rFont val="Aharoni"/>
        <family val="0"/>
      </rPr>
      <t xml:space="preserve"> 3010</t>
    </r>
  </si>
  <si>
    <t xml:space="preserve">компьютр </t>
  </si>
  <si>
    <t>МУ"Лейпцигский  СДК"</t>
  </si>
  <si>
    <t>Договор оперативного управления№ 1 от 15.01.2014г.</t>
  </si>
  <si>
    <t>Договор оперативного управления№ 2 от 15.01.2015г.</t>
  </si>
  <si>
    <t>комбинизон лыжный</t>
  </si>
  <si>
    <t>09.24</t>
  </si>
  <si>
    <t>О4.27</t>
  </si>
  <si>
    <t xml:space="preserve">   </t>
  </si>
  <si>
    <t xml:space="preserve">Основание и дата  возникновения </t>
  </si>
  <si>
    <t>(прекращения)права мун.собс</t>
  </si>
  <si>
    <t>венности на имущество</t>
  </si>
  <si>
    <t>договор оперативного  управления № 1от 15.01.2014г.</t>
  </si>
  <si>
    <t>договор оперативного  управления № 1от 15.01.2014г. № 1от 15.01.2014г.</t>
  </si>
  <si>
    <t>договор оперативного  управления № 2от 15.01.2014г.</t>
  </si>
  <si>
    <t>2015г.</t>
  </si>
  <si>
    <t>ноутбук lenoyo</t>
  </si>
  <si>
    <t>калорифер электрический СФО-9м</t>
  </si>
  <si>
    <t>04.0009</t>
  </si>
  <si>
    <t>калорифер электрический СФО-9</t>
  </si>
  <si>
    <t>04.0010</t>
  </si>
  <si>
    <t>.2015</t>
  </si>
  <si>
    <t>лыжный костюм (термобелье)</t>
  </si>
  <si>
    <t>04.00035</t>
  </si>
  <si>
    <t>шкаф купе</t>
  </si>
  <si>
    <t>1380554</t>
  </si>
  <si>
    <t>1380558</t>
  </si>
  <si>
    <t>1380553</t>
  </si>
  <si>
    <t>138557</t>
  </si>
  <si>
    <t>О4.28</t>
  </si>
  <si>
    <t>О4.29</t>
  </si>
  <si>
    <t>СУЗ-40 (для водонопорной башни</t>
  </si>
  <si>
    <t>10.12.2016г.</t>
  </si>
  <si>
    <t>06.00036</t>
  </si>
  <si>
    <t>04.00037</t>
  </si>
  <si>
    <t>МФУ лазерный</t>
  </si>
  <si>
    <t>07.07.2016г.</t>
  </si>
  <si>
    <t>Стол теннисный Start Line Game Indoor</t>
  </si>
  <si>
    <t>палки для скандинавии</t>
  </si>
  <si>
    <t>ботинки лыжные</t>
  </si>
  <si>
    <t>палки лыжные карбоновые</t>
  </si>
  <si>
    <t>массажный обруч</t>
  </si>
  <si>
    <t>утюг лыжный</t>
  </si>
  <si>
    <t>скамья для пресса</t>
  </si>
  <si>
    <t>футбольный мяч</t>
  </si>
  <si>
    <t>баскетбольный мяч</t>
  </si>
  <si>
    <t>комбинизон лыжный (гоночный)</t>
  </si>
  <si>
    <t>177 лыжи под коньковый ход</t>
  </si>
  <si>
    <t>сеика волейбльная</t>
  </si>
  <si>
    <t>волейбольный мяч микаса</t>
  </si>
  <si>
    <t>силовой коплекс</t>
  </si>
  <si>
    <t>элиптический тренажер</t>
  </si>
  <si>
    <t>комплектующие для ком.</t>
  </si>
  <si>
    <t>бензиновый тример</t>
  </si>
  <si>
    <t>04.0008</t>
  </si>
  <si>
    <t xml:space="preserve">                                  Р А З Д Е Л  2 Реестра муниципальной собственности Лейпцигского сельского поселения по состоянию на 01.01.2019г.</t>
  </si>
  <si>
    <t>станок для лыж</t>
  </si>
  <si>
    <t>утюг под парофин</t>
  </si>
  <si>
    <t>насос ЭЦВ 19807</t>
  </si>
  <si>
    <t>ранцы пожарные</t>
  </si>
  <si>
    <t>насос ЭЦВ 6-16-110,21874</t>
  </si>
  <si>
    <t>Исполнитель:                                       Ф.Г.Сухарева</t>
  </si>
  <si>
    <t>Раздел 1 Реестра муниципальной собственности  Лейпцигского сельского поселения на 01.01.2019г.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</si>
</sst>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[$-FC19]d\ mmmm\ yyyy\ &quot;г.&quot;"/>
  </numFmts>
  <fonts count="64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haroni"/>
      <family val="0"/>
    </font>
    <font>
      <b/>
      <sz val="11"/>
      <color indexed="8"/>
      <name val="Aharoni"/>
      <family val="0"/>
    </font>
    <font>
      <b/>
      <sz val="8"/>
      <name val="Aharoni"/>
      <family val="0"/>
    </font>
    <font>
      <b/>
      <sz val="10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10"/>
      <name val="Arial Cyr"/>
      <family val="0"/>
    </font>
    <font>
      <b/>
      <sz val="8"/>
      <color indexed="8"/>
      <name val="Aharoni"/>
      <family val="0"/>
    </font>
    <font>
      <b/>
      <sz val="9"/>
      <color indexed="8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rgb="FFFF0000"/>
      <name val="Arial Cyr"/>
      <family val="0"/>
    </font>
    <font>
      <b/>
      <sz val="11"/>
      <color theme="1"/>
      <name val="Aharoni"/>
      <family val="0"/>
    </font>
    <font>
      <b/>
      <sz val="8"/>
      <color theme="1"/>
      <name val="Aharoni"/>
      <family val="0"/>
    </font>
    <font>
      <b/>
      <sz val="9"/>
      <color theme="1"/>
      <name val="Aharon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/>
    </xf>
    <xf numFmtId="49" fontId="59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49" fontId="59" fillId="0" borderId="16" xfId="0" applyNumberFormat="1" applyFont="1" applyBorder="1" applyAlignment="1">
      <alignment/>
    </xf>
    <xf numFmtId="176" fontId="59" fillId="0" borderId="16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4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1" fontId="8" fillId="0" borderId="16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0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6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4" fillId="0" borderId="16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/>
    </xf>
    <xf numFmtId="0" fontId="15" fillId="0" borderId="17" xfId="0" applyFont="1" applyFill="1" applyBorder="1" applyAlignment="1">
      <alignment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/>
    </xf>
    <xf numFmtId="0" fontId="59" fillId="0" borderId="16" xfId="0" applyNumberFormat="1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16" fontId="17" fillId="0" borderId="16" xfId="0" applyNumberFormat="1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49" fontId="61" fillId="0" borderId="16" xfId="0" applyNumberFormat="1" applyFont="1" applyBorder="1" applyAlignment="1">
      <alignment/>
    </xf>
    <xf numFmtId="176" fontId="61" fillId="0" borderId="16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top"/>
    </xf>
    <xf numFmtId="2" fontId="17" fillId="0" borderId="10" xfId="0" applyNumberFormat="1" applyFont="1" applyBorder="1" applyAlignment="1">
      <alignment horizontal="right" vertical="center"/>
    </xf>
    <xf numFmtId="2" fontId="19" fillId="0" borderId="17" xfId="0" applyNumberFormat="1" applyFont="1" applyBorder="1" applyAlignment="1">
      <alignment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/>
    </xf>
    <xf numFmtId="0" fontId="20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right" vertical="top"/>
    </xf>
    <xf numFmtId="2" fontId="19" fillId="0" borderId="16" xfId="0" applyNumberFormat="1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6" xfId="0" applyNumberFormat="1" applyFont="1" applyBorder="1" applyAlignment="1">
      <alignment/>
    </xf>
    <xf numFmtId="0" fontId="61" fillId="0" borderId="16" xfId="0" applyNumberFormat="1" applyFont="1" applyBorder="1" applyAlignment="1">
      <alignment/>
    </xf>
    <xf numFmtId="176" fontId="61" fillId="0" borderId="1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/>
    </xf>
    <xf numFmtId="4" fontId="0" fillId="0" borderId="0" xfId="0" applyNumberFormat="1" applyAlignment="1">
      <alignment/>
    </xf>
    <xf numFmtId="2" fontId="4" fillId="0" borderId="16" xfId="0" applyNumberFormat="1" applyFont="1" applyBorder="1" applyAlignment="1">
      <alignment wrapText="1"/>
    </xf>
    <xf numFmtId="49" fontId="63" fillId="0" borderId="16" xfId="0" applyNumberFormat="1" applyFont="1" applyBorder="1" applyAlignment="1">
      <alignment/>
    </xf>
    <xf numFmtId="0" fontId="17" fillId="0" borderId="16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1" fillId="0" borderId="17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90"/>
  <sheetViews>
    <sheetView tabSelected="1" zoomScalePageLayoutView="0" workbookViewId="0" topLeftCell="C70">
      <selection activeCell="D91" sqref="D91"/>
    </sheetView>
  </sheetViews>
  <sheetFormatPr defaultColWidth="9.00390625" defaultRowHeight="12.75"/>
  <cols>
    <col min="1" max="1" width="4.25390625" style="0" customWidth="1"/>
    <col min="2" max="2" width="10.00390625" style="0" customWidth="1"/>
    <col min="3" max="3" width="9.625" style="0" customWidth="1"/>
    <col min="4" max="4" width="31.625" style="0" customWidth="1"/>
    <col min="5" max="5" width="10.75390625" style="0" customWidth="1"/>
    <col min="6" max="6" width="8.375" style="0" customWidth="1"/>
    <col min="7" max="7" width="5.75390625" style="0" customWidth="1"/>
    <col min="8" max="8" width="11.75390625" style="0" bestFit="1" customWidth="1"/>
    <col min="9" max="9" width="11.375" style="0" customWidth="1"/>
    <col min="10" max="10" width="22.00390625" style="0" customWidth="1"/>
    <col min="11" max="11" width="27.25390625" style="0" customWidth="1"/>
    <col min="12" max="12" width="14.75390625" style="0" customWidth="1"/>
    <col min="13" max="13" width="11.75390625" style="0" customWidth="1"/>
  </cols>
  <sheetData>
    <row r="4" spans="1:13" ht="15.75">
      <c r="A4" s="143" t="s">
        <v>199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5.75">
      <c r="A5" s="91" t="s">
        <v>152</v>
      </c>
      <c r="B5" s="91"/>
      <c r="C5" s="92"/>
      <c r="D5" s="92"/>
      <c r="E5" s="93"/>
      <c r="F5" s="91"/>
      <c r="G5" s="94"/>
      <c r="H5" s="94"/>
      <c r="I5" s="94"/>
      <c r="J5" s="94"/>
      <c r="K5" s="94"/>
      <c r="L5" s="95"/>
      <c r="M5" s="95"/>
    </row>
    <row r="6" spans="1:11" ht="12.75">
      <c r="A6" s="2"/>
      <c r="B6" s="2"/>
      <c r="C6" s="7"/>
      <c r="D6" s="7"/>
      <c r="E6" s="8"/>
      <c r="F6" s="2"/>
      <c r="G6" s="9"/>
      <c r="H6" s="9"/>
      <c r="I6" s="9"/>
      <c r="J6" s="9"/>
      <c r="K6" s="9"/>
    </row>
    <row r="7" spans="1:11" ht="12.75">
      <c r="A7" s="2"/>
      <c r="B7" s="2"/>
      <c r="C7" s="9"/>
      <c r="D7" s="7"/>
      <c r="E7" s="2"/>
      <c r="F7" s="2"/>
      <c r="G7" s="9"/>
      <c r="H7" s="9"/>
      <c r="I7" s="9"/>
      <c r="J7" s="9"/>
      <c r="K7" s="9"/>
    </row>
    <row r="8" spans="1:11" ht="6.75" customHeight="1">
      <c r="A8" s="2"/>
      <c r="B8" s="2"/>
      <c r="C8" s="9"/>
      <c r="D8" s="10"/>
      <c r="E8" s="2"/>
      <c r="F8" s="2"/>
      <c r="G8" s="9"/>
      <c r="H8" s="10"/>
      <c r="I8" s="11"/>
      <c r="J8" s="11"/>
      <c r="K8" s="11"/>
    </row>
    <row r="9" spans="1:13" ht="12.75">
      <c r="A9" s="1" t="s">
        <v>0</v>
      </c>
      <c r="B9" s="1" t="s">
        <v>25</v>
      </c>
      <c r="C9" s="12" t="s">
        <v>2</v>
      </c>
      <c r="D9" s="1" t="s">
        <v>3</v>
      </c>
      <c r="E9" s="144" t="s">
        <v>26</v>
      </c>
      <c r="F9" s="1" t="s">
        <v>27</v>
      </c>
      <c r="G9" s="12" t="s">
        <v>28</v>
      </c>
      <c r="H9" s="147" t="s">
        <v>29</v>
      </c>
      <c r="I9" s="150" t="s">
        <v>30</v>
      </c>
      <c r="J9" s="129" t="s">
        <v>153</v>
      </c>
      <c r="K9" s="13"/>
      <c r="L9" s="14"/>
      <c r="M9" s="151" t="s">
        <v>18</v>
      </c>
    </row>
    <row r="10" spans="1:13" ht="12.75">
      <c r="A10" s="15" t="s">
        <v>4</v>
      </c>
      <c r="B10" s="15" t="s">
        <v>31</v>
      </c>
      <c r="C10" s="16" t="s">
        <v>6</v>
      </c>
      <c r="D10" s="15" t="s">
        <v>32</v>
      </c>
      <c r="E10" s="145"/>
      <c r="F10" s="15" t="s">
        <v>33</v>
      </c>
      <c r="G10" s="16"/>
      <c r="H10" s="148"/>
      <c r="I10" s="148"/>
      <c r="J10" s="131" t="s">
        <v>154</v>
      </c>
      <c r="K10" s="17" t="s">
        <v>34</v>
      </c>
      <c r="L10" s="18" t="s">
        <v>35</v>
      </c>
      <c r="M10" s="148"/>
    </row>
    <row r="11" spans="1:13" ht="12.75">
      <c r="A11" s="3"/>
      <c r="B11" s="3"/>
      <c r="C11" s="19" t="s">
        <v>9</v>
      </c>
      <c r="D11" s="3"/>
      <c r="E11" s="146"/>
      <c r="F11" s="3"/>
      <c r="G11" s="19"/>
      <c r="H11" s="149"/>
      <c r="I11" s="149"/>
      <c r="J11" s="130" t="s">
        <v>155</v>
      </c>
      <c r="K11" s="20"/>
      <c r="L11" s="21" t="s">
        <v>31</v>
      </c>
      <c r="M11" s="149"/>
    </row>
    <row r="12" spans="1:13" ht="12.75">
      <c r="A12" s="137" t="s">
        <v>129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3" s="121" customFormat="1" ht="34.5">
      <c r="A13" s="110" t="s">
        <v>130</v>
      </c>
      <c r="B13" s="111" t="s">
        <v>43</v>
      </c>
      <c r="C13" s="112" t="s">
        <v>69</v>
      </c>
      <c r="D13" s="113" t="s">
        <v>78</v>
      </c>
      <c r="E13" s="114" t="s">
        <v>103</v>
      </c>
      <c r="F13" s="115" t="s">
        <v>37</v>
      </c>
      <c r="G13" s="116">
        <v>1</v>
      </c>
      <c r="H13" s="117">
        <v>8954.83</v>
      </c>
      <c r="I13" s="118">
        <v>0</v>
      </c>
      <c r="J13" s="119" t="s">
        <v>157</v>
      </c>
      <c r="K13" s="120" t="s">
        <v>118</v>
      </c>
      <c r="L13" s="127" t="s">
        <v>89</v>
      </c>
      <c r="M13" s="117">
        <v>8954.83</v>
      </c>
    </row>
    <row r="14" spans="1:13" s="121" customFormat="1" ht="23.25">
      <c r="A14" s="122">
        <v>2</v>
      </c>
      <c r="B14" s="110" t="s">
        <v>44</v>
      </c>
      <c r="C14" s="112" t="s">
        <v>69</v>
      </c>
      <c r="D14" s="113" t="s">
        <v>79</v>
      </c>
      <c r="E14" s="128" t="s">
        <v>104</v>
      </c>
      <c r="F14" s="115" t="s">
        <v>37</v>
      </c>
      <c r="G14" s="116">
        <v>1</v>
      </c>
      <c r="H14" s="123">
        <v>4425</v>
      </c>
      <c r="I14" s="118">
        <v>0</v>
      </c>
      <c r="J14" s="119" t="s">
        <v>156</v>
      </c>
      <c r="K14" s="120" t="s">
        <v>118</v>
      </c>
      <c r="L14" s="127" t="s">
        <v>90</v>
      </c>
      <c r="M14" s="124">
        <f aca="true" t="shared" si="0" ref="M14:M37">H14-I14</f>
        <v>4425</v>
      </c>
    </row>
    <row r="15" spans="1:13" s="121" customFormat="1" ht="23.25">
      <c r="A15" s="122">
        <v>3</v>
      </c>
      <c r="B15" s="110" t="s">
        <v>45</v>
      </c>
      <c r="C15" s="112" t="s">
        <v>69</v>
      </c>
      <c r="D15" s="113" t="s">
        <v>80</v>
      </c>
      <c r="E15" s="114" t="s">
        <v>105</v>
      </c>
      <c r="F15" s="115" t="s">
        <v>37</v>
      </c>
      <c r="G15" s="116">
        <v>1</v>
      </c>
      <c r="H15" s="123">
        <v>5141.63</v>
      </c>
      <c r="I15" s="118">
        <v>0</v>
      </c>
      <c r="J15" s="119" t="s">
        <v>156</v>
      </c>
      <c r="K15" s="120" t="s">
        <v>118</v>
      </c>
      <c r="L15" s="127" t="s">
        <v>91</v>
      </c>
      <c r="M15" s="124">
        <f t="shared" si="0"/>
        <v>5141.63</v>
      </c>
    </row>
    <row r="16" spans="1:13" s="121" customFormat="1" ht="23.25">
      <c r="A16" s="122">
        <v>4</v>
      </c>
      <c r="B16" s="110" t="s">
        <v>46</v>
      </c>
      <c r="C16" s="112" t="s">
        <v>69</v>
      </c>
      <c r="D16" s="113" t="s">
        <v>144</v>
      </c>
      <c r="E16" s="114" t="s">
        <v>106</v>
      </c>
      <c r="F16" s="115" t="s">
        <v>37</v>
      </c>
      <c r="G16" s="116">
        <v>1</v>
      </c>
      <c r="H16" s="123">
        <v>4380</v>
      </c>
      <c r="I16" s="118">
        <v>0</v>
      </c>
      <c r="J16" s="119" t="s">
        <v>156</v>
      </c>
      <c r="K16" s="120" t="s">
        <v>118</v>
      </c>
      <c r="L16" s="127" t="s">
        <v>92</v>
      </c>
      <c r="M16" s="124">
        <f t="shared" si="0"/>
        <v>4380</v>
      </c>
    </row>
    <row r="17" spans="1:13" s="121" customFormat="1" ht="23.25">
      <c r="A17" s="122">
        <v>5</v>
      </c>
      <c r="B17" s="110" t="s">
        <v>47</v>
      </c>
      <c r="C17" s="112" t="s">
        <v>69</v>
      </c>
      <c r="D17" s="113" t="s">
        <v>81</v>
      </c>
      <c r="E17" s="114" t="s">
        <v>107</v>
      </c>
      <c r="F17" s="115" t="s">
        <v>37</v>
      </c>
      <c r="G17" s="116">
        <v>1</v>
      </c>
      <c r="H17" s="123">
        <v>18994</v>
      </c>
      <c r="I17" s="118">
        <v>0</v>
      </c>
      <c r="J17" s="119" t="s">
        <v>156</v>
      </c>
      <c r="K17" s="120" t="s">
        <v>118</v>
      </c>
      <c r="L17" s="127" t="s">
        <v>93</v>
      </c>
      <c r="M17" s="124">
        <f t="shared" si="0"/>
        <v>18994</v>
      </c>
    </row>
    <row r="18" spans="1:13" s="121" customFormat="1" ht="23.25">
      <c r="A18" s="122">
        <v>6</v>
      </c>
      <c r="B18" s="110" t="s">
        <v>48</v>
      </c>
      <c r="C18" s="112" t="s">
        <v>69</v>
      </c>
      <c r="D18" s="113" t="s">
        <v>82</v>
      </c>
      <c r="E18" s="114" t="s">
        <v>108</v>
      </c>
      <c r="F18" s="115" t="s">
        <v>37</v>
      </c>
      <c r="G18" s="116">
        <v>1</v>
      </c>
      <c r="H18" s="123">
        <v>30260.88</v>
      </c>
      <c r="I18" s="118">
        <v>0</v>
      </c>
      <c r="J18" s="119" t="s">
        <v>156</v>
      </c>
      <c r="K18" s="120" t="s">
        <v>118</v>
      </c>
      <c r="L18" s="113" t="s">
        <v>94</v>
      </c>
      <c r="M18" s="124">
        <f t="shared" si="0"/>
        <v>30260.88</v>
      </c>
    </row>
    <row r="19" spans="1:13" s="121" customFormat="1" ht="23.25">
      <c r="A19" s="122">
        <v>7</v>
      </c>
      <c r="B19" s="111" t="s">
        <v>49</v>
      </c>
      <c r="C19" s="112" t="s">
        <v>69</v>
      </c>
      <c r="D19" s="113" t="s">
        <v>83</v>
      </c>
      <c r="E19" s="114" t="s">
        <v>108</v>
      </c>
      <c r="F19" s="115" t="s">
        <v>37</v>
      </c>
      <c r="G19" s="116">
        <v>1</v>
      </c>
      <c r="H19" s="123">
        <v>32260</v>
      </c>
      <c r="I19" s="118">
        <v>0</v>
      </c>
      <c r="J19" s="119" t="s">
        <v>156</v>
      </c>
      <c r="K19" s="120" t="s">
        <v>118</v>
      </c>
      <c r="L19" s="113" t="s">
        <v>95</v>
      </c>
      <c r="M19" s="124">
        <f t="shared" si="0"/>
        <v>32260</v>
      </c>
    </row>
    <row r="20" spans="1:13" s="121" customFormat="1" ht="23.25">
      <c r="A20" s="122">
        <v>8</v>
      </c>
      <c r="B20" s="110" t="s">
        <v>50</v>
      </c>
      <c r="C20" s="112" t="s">
        <v>69</v>
      </c>
      <c r="D20" s="113" t="s">
        <v>84</v>
      </c>
      <c r="E20" s="114" t="s">
        <v>108</v>
      </c>
      <c r="F20" s="115" t="s">
        <v>37</v>
      </c>
      <c r="G20" s="116">
        <v>1</v>
      </c>
      <c r="H20" s="123">
        <v>17664</v>
      </c>
      <c r="I20" s="118">
        <v>0</v>
      </c>
      <c r="J20" s="119" t="s">
        <v>156</v>
      </c>
      <c r="K20" s="120" t="s">
        <v>118</v>
      </c>
      <c r="L20" s="113" t="s">
        <v>96</v>
      </c>
      <c r="M20" s="124">
        <f t="shared" si="0"/>
        <v>17664</v>
      </c>
    </row>
    <row r="21" spans="1:13" s="121" customFormat="1" ht="23.25">
      <c r="A21" s="122">
        <v>9</v>
      </c>
      <c r="B21" s="110" t="s">
        <v>51</v>
      </c>
      <c r="C21" s="112" t="s">
        <v>69</v>
      </c>
      <c r="D21" s="113" t="s">
        <v>85</v>
      </c>
      <c r="E21" s="114" t="s">
        <v>108</v>
      </c>
      <c r="F21" s="115" t="s">
        <v>37</v>
      </c>
      <c r="G21" s="116">
        <v>1</v>
      </c>
      <c r="H21" s="123">
        <v>16069</v>
      </c>
      <c r="I21" s="118">
        <v>0</v>
      </c>
      <c r="J21" s="119" t="s">
        <v>156</v>
      </c>
      <c r="K21" s="120" t="s">
        <v>118</v>
      </c>
      <c r="L21" s="113" t="s">
        <v>97</v>
      </c>
      <c r="M21" s="124">
        <f t="shared" si="0"/>
        <v>16069</v>
      </c>
    </row>
    <row r="22" spans="1:13" s="121" customFormat="1" ht="23.25">
      <c r="A22" s="122">
        <v>10</v>
      </c>
      <c r="B22" s="110" t="s">
        <v>52</v>
      </c>
      <c r="C22" s="112" t="s">
        <v>69</v>
      </c>
      <c r="D22" s="113" t="s">
        <v>86</v>
      </c>
      <c r="E22" s="114" t="s">
        <v>108</v>
      </c>
      <c r="F22" s="115" t="s">
        <v>37</v>
      </c>
      <c r="G22" s="116">
        <v>1</v>
      </c>
      <c r="H22" s="123">
        <v>25766</v>
      </c>
      <c r="I22" s="118">
        <v>0</v>
      </c>
      <c r="J22" s="119" t="s">
        <v>156</v>
      </c>
      <c r="K22" s="120" t="s">
        <v>118</v>
      </c>
      <c r="L22" s="113" t="s">
        <v>98</v>
      </c>
      <c r="M22" s="124">
        <f t="shared" si="0"/>
        <v>25766</v>
      </c>
    </row>
    <row r="23" spans="1:13" s="121" customFormat="1" ht="23.25">
      <c r="A23" s="122">
        <v>11</v>
      </c>
      <c r="B23" s="110" t="s">
        <v>53</v>
      </c>
      <c r="C23" s="112" t="s">
        <v>69</v>
      </c>
      <c r="D23" s="113" t="s">
        <v>87</v>
      </c>
      <c r="E23" s="114" t="s">
        <v>108</v>
      </c>
      <c r="F23" s="115" t="s">
        <v>37</v>
      </c>
      <c r="G23" s="116">
        <v>1</v>
      </c>
      <c r="H23" s="123">
        <v>10754</v>
      </c>
      <c r="I23" s="118">
        <v>0</v>
      </c>
      <c r="J23" s="119" t="s">
        <v>156</v>
      </c>
      <c r="K23" s="120" t="s">
        <v>118</v>
      </c>
      <c r="L23" s="113" t="s">
        <v>99</v>
      </c>
      <c r="M23" s="124">
        <f t="shared" si="0"/>
        <v>10754</v>
      </c>
    </row>
    <row r="24" spans="1:13" s="121" customFormat="1" ht="23.25">
      <c r="A24" s="122">
        <v>12</v>
      </c>
      <c r="B24" s="110" t="s">
        <v>54</v>
      </c>
      <c r="C24" s="112" t="s">
        <v>69</v>
      </c>
      <c r="D24" s="113" t="s">
        <v>88</v>
      </c>
      <c r="E24" s="114" t="s">
        <v>108</v>
      </c>
      <c r="F24" s="115" t="s">
        <v>37</v>
      </c>
      <c r="G24" s="116">
        <v>1</v>
      </c>
      <c r="H24" s="123">
        <v>11652.35</v>
      </c>
      <c r="I24" s="118">
        <v>0</v>
      </c>
      <c r="J24" s="119" t="s">
        <v>156</v>
      </c>
      <c r="K24" s="120" t="s">
        <v>118</v>
      </c>
      <c r="L24" s="113" t="s">
        <v>100</v>
      </c>
      <c r="M24" s="124">
        <f t="shared" si="0"/>
        <v>11652.35</v>
      </c>
    </row>
    <row r="25" spans="1:13" s="121" customFormat="1" ht="23.25">
      <c r="A25" s="122">
        <v>13</v>
      </c>
      <c r="B25" s="110" t="s">
        <v>55</v>
      </c>
      <c r="C25" s="112" t="s">
        <v>69</v>
      </c>
      <c r="D25" s="113" t="s">
        <v>88</v>
      </c>
      <c r="E25" s="114" t="s">
        <v>108</v>
      </c>
      <c r="F25" s="115" t="s">
        <v>37</v>
      </c>
      <c r="G25" s="116">
        <v>1</v>
      </c>
      <c r="H25" s="123">
        <v>27268.33</v>
      </c>
      <c r="I25" s="118">
        <v>0</v>
      </c>
      <c r="J25" s="119" t="s">
        <v>156</v>
      </c>
      <c r="K25" s="120" t="s">
        <v>118</v>
      </c>
      <c r="L25" s="113" t="s">
        <v>101</v>
      </c>
      <c r="M25" s="124">
        <f t="shared" si="0"/>
        <v>27268.33</v>
      </c>
    </row>
    <row r="26" spans="1:13" s="121" customFormat="1" ht="23.25">
      <c r="A26" s="122">
        <v>14</v>
      </c>
      <c r="B26" s="110" t="s">
        <v>56</v>
      </c>
      <c r="C26" s="112" t="s">
        <v>69</v>
      </c>
      <c r="D26" s="113" t="s">
        <v>88</v>
      </c>
      <c r="E26" s="114" t="s">
        <v>108</v>
      </c>
      <c r="F26" s="115" t="s">
        <v>37</v>
      </c>
      <c r="G26" s="116">
        <v>1</v>
      </c>
      <c r="H26" s="123">
        <v>27268.33</v>
      </c>
      <c r="I26" s="118">
        <v>0</v>
      </c>
      <c r="J26" s="119" t="s">
        <v>156</v>
      </c>
      <c r="K26" s="120" t="s">
        <v>118</v>
      </c>
      <c r="L26" s="113" t="s">
        <v>102</v>
      </c>
      <c r="M26" s="124">
        <f t="shared" si="0"/>
        <v>27268.33</v>
      </c>
    </row>
    <row r="27" spans="1:13" s="121" customFormat="1" ht="23.25">
      <c r="A27" s="122">
        <v>15</v>
      </c>
      <c r="B27" s="110" t="s">
        <v>57</v>
      </c>
      <c r="C27" s="112" t="s">
        <v>69</v>
      </c>
      <c r="D27" s="113" t="s">
        <v>145</v>
      </c>
      <c r="E27" s="112">
        <v>39043</v>
      </c>
      <c r="F27" s="115" t="s">
        <v>37</v>
      </c>
      <c r="G27" s="116">
        <v>1</v>
      </c>
      <c r="H27" s="123">
        <v>31069</v>
      </c>
      <c r="I27" s="118">
        <v>0</v>
      </c>
      <c r="J27" s="119" t="s">
        <v>156</v>
      </c>
      <c r="K27" s="120" t="s">
        <v>118</v>
      </c>
      <c r="L27" s="113" t="s">
        <v>109</v>
      </c>
      <c r="M27" s="124">
        <f t="shared" si="0"/>
        <v>31069</v>
      </c>
    </row>
    <row r="28" spans="1:13" s="121" customFormat="1" ht="23.25">
      <c r="A28" s="122">
        <v>16</v>
      </c>
      <c r="B28" s="110" t="s">
        <v>58</v>
      </c>
      <c r="C28" s="112" t="s">
        <v>69</v>
      </c>
      <c r="D28" s="113" t="s">
        <v>110</v>
      </c>
      <c r="E28" s="112">
        <v>40908</v>
      </c>
      <c r="F28" s="115" t="s">
        <v>37</v>
      </c>
      <c r="G28" s="116">
        <v>1</v>
      </c>
      <c r="H28" s="125">
        <v>21400</v>
      </c>
      <c r="I28" s="118">
        <v>0</v>
      </c>
      <c r="J28" s="119" t="s">
        <v>156</v>
      </c>
      <c r="K28" s="120" t="s">
        <v>118</v>
      </c>
      <c r="L28" s="113" t="s">
        <v>116</v>
      </c>
      <c r="M28" s="124">
        <f t="shared" si="0"/>
        <v>21400</v>
      </c>
    </row>
    <row r="29" spans="1:13" s="121" customFormat="1" ht="23.25">
      <c r="A29" s="122">
        <v>17</v>
      </c>
      <c r="B29" s="110" t="s">
        <v>59</v>
      </c>
      <c r="C29" s="112" t="s">
        <v>69</v>
      </c>
      <c r="D29" s="113" t="s">
        <v>111</v>
      </c>
      <c r="E29" s="112">
        <v>37987</v>
      </c>
      <c r="F29" s="115" t="s">
        <v>37</v>
      </c>
      <c r="G29" s="116">
        <v>1</v>
      </c>
      <c r="H29" s="125">
        <v>5875.2</v>
      </c>
      <c r="I29" s="118">
        <v>0</v>
      </c>
      <c r="J29" s="119" t="s">
        <v>156</v>
      </c>
      <c r="K29" s="120" t="s">
        <v>118</v>
      </c>
      <c r="L29" s="113" t="s">
        <v>117</v>
      </c>
      <c r="M29" s="124">
        <f t="shared" si="0"/>
        <v>5875.2</v>
      </c>
    </row>
    <row r="30" spans="1:13" s="121" customFormat="1" ht="23.25">
      <c r="A30" s="122">
        <v>18</v>
      </c>
      <c r="B30" s="110" t="s">
        <v>60</v>
      </c>
      <c r="C30" s="112" t="s">
        <v>69</v>
      </c>
      <c r="D30" s="113" t="s">
        <v>112</v>
      </c>
      <c r="E30" s="112">
        <v>37987</v>
      </c>
      <c r="F30" s="115" t="s">
        <v>37</v>
      </c>
      <c r="G30" s="116">
        <v>1</v>
      </c>
      <c r="H30" s="125">
        <v>6498</v>
      </c>
      <c r="I30" s="118">
        <v>0</v>
      </c>
      <c r="J30" s="119" t="s">
        <v>156</v>
      </c>
      <c r="K30" s="120" t="s">
        <v>118</v>
      </c>
      <c r="L30" s="113" t="s">
        <v>113</v>
      </c>
      <c r="M30" s="124">
        <f t="shared" si="0"/>
        <v>6498</v>
      </c>
    </row>
    <row r="31" spans="1:13" s="121" customFormat="1" ht="23.25">
      <c r="A31" s="122">
        <v>19</v>
      </c>
      <c r="B31" s="110" t="s">
        <v>61</v>
      </c>
      <c r="C31" s="112" t="s">
        <v>69</v>
      </c>
      <c r="D31" s="113" t="s">
        <v>111</v>
      </c>
      <c r="E31" s="112">
        <v>38718</v>
      </c>
      <c r="F31" s="115" t="s">
        <v>37</v>
      </c>
      <c r="G31" s="116">
        <v>1</v>
      </c>
      <c r="H31" s="125">
        <v>9627.91</v>
      </c>
      <c r="I31" s="118">
        <v>0</v>
      </c>
      <c r="J31" s="119" t="s">
        <v>156</v>
      </c>
      <c r="K31" s="120" t="s">
        <v>118</v>
      </c>
      <c r="L31" s="113" t="s">
        <v>114</v>
      </c>
      <c r="M31" s="124">
        <f t="shared" si="0"/>
        <v>9627.91</v>
      </c>
    </row>
    <row r="32" spans="1:13" s="121" customFormat="1" ht="23.25">
      <c r="A32" s="122">
        <v>20</v>
      </c>
      <c r="B32" s="110" t="s">
        <v>62</v>
      </c>
      <c r="C32" s="112" t="s">
        <v>69</v>
      </c>
      <c r="D32" s="113" t="s">
        <v>111</v>
      </c>
      <c r="E32" s="112">
        <v>38718</v>
      </c>
      <c r="F32" s="115" t="s">
        <v>37</v>
      </c>
      <c r="G32" s="116">
        <v>1</v>
      </c>
      <c r="H32" s="125">
        <v>9627.91</v>
      </c>
      <c r="I32" s="118">
        <v>0</v>
      </c>
      <c r="J32" s="119" t="s">
        <v>156</v>
      </c>
      <c r="K32" s="120" t="s">
        <v>118</v>
      </c>
      <c r="L32" s="113" t="s">
        <v>115</v>
      </c>
      <c r="M32" s="124">
        <f t="shared" si="0"/>
        <v>9627.91</v>
      </c>
    </row>
    <row r="33" spans="1:13" s="121" customFormat="1" ht="23.25">
      <c r="A33" s="122">
        <v>21</v>
      </c>
      <c r="B33" s="110" t="s">
        <v>63</v>
      </c>
      <c r="C33" s="112" t="s">
        <v>69</v>
      </c>
      <c r="D33" s="113" t="s">
        <v>119</v>
      </c>
      <c r="E33" s="114" t="s">
        <v>108</v>
      </c>
      <c r="F33" s="115" t="s">
        <v>37</v>
      </c>
      <c r="G33" s="116">
        <v>1</v>
      </c>
      <c r="H33" s="125">
        <v>13320</v>
      </c>
      <c r="I33" s="118">
        <v>0</v>
      </c>
      <c r="J33" s="119" t="s">
        <v>156</v>
      </c>
      <c r="K33" s="120" t="s">
        <v>118</v>
      </c>
      <c r="L33" s="113" t="s">
        <v>122</v>
      </c>
      <c r="M33" s="124">
        <f t="shared" si="0"/>
        <v>13320</v>
      </c>
    </row>
    <row r="34" spans="1:13" s="121" customFormat="1" ht="23.25">
      <c r="A34" s="115">
        <v>22</v>
      </c>
      <c r="B34" s="110" t="s">
        <v>65</v>
      </c>
      <c r="C34" s="112" t="s">
        <v>69</v>
      </c>
      <c r="D34" s="113" t="s">
        <v>120</v>
      </c>
      <c r="E34" s="114" t="s">
        <v>125</v>
      </c>
      <c r="F34" s="115" t="s">
        <v>37</v>
      </c>
      <c r="G34" s="116">
        <v>1</v>
      </c>
      <c r="H34" s="125">
        <v>6931</v>
      </c>
      <c r="I34" s="118">
        <v>0</v>
      </c>
      <c r="J34" s="119" t="s">
        <v>156</v>
      </c>
      <c r="K34" s="120" t="s">
        <v>118</v>
      </c>
      <c r="L34" s="113" t="s">
        <v>123</v>
      </c>
      <c r="M34" s="124">
        <f t="shared" si="0"/>
        <v>6931</v>
      </c>
    </row>
    <row r="35" spans="1:13" s="121" customFormat="1" ht="23.25">
      <c r="A35" s="115">
        <v>23</v>
      </c>
      <c r="B35" s="110" t="s">
        <v>66</v>
      </c>
      <c r="C35" s="112" t="s">
        <v>69</v>
      </c>
      <c r="D35" s="113" t="s">
        <v>121</v>
      </c>
      <c r="E35" s="114" t="s">
        <v>108</v>
      </c>
      <c r="F35" s="115" t="s">
        <v>37</v>
      </c>
      <c r="G35" s="116">
        <v>1</v>
      </c>
      <c r="H35" s="125">
        <v>15000</v>
      </c>
      <c r="I35" s="118">
        <v>0</v>
      </c>
      <c r="J35" s="119" t="s">
        <v>156</v>
      </c>
      <c r="K35" s="120" t="s">
        <v>118</v>
      </c>
      <c r="L35" s="113" t="s">
        <v>124</v>
      </c>
      <c r="M35" s="124">
        <f t="shared" si="0"/>
        <v>15000</v>
      </c>
    </row>
    <row r="36" spans="1:13" s="121" customFormat="1" ht="23.25">
      <c r="A36" s="115">
        <v>24</v>
      </c>
      <c r="B36" s="110" t="s">
        <v>67</v>
      </c>
      <c r="C36" s="112"/>
      <c r="D36" s="113" t="s">
        <v>149</v>
      </c>
      <c r="E36" s="114">
        <v>37745</v>
      </c>
      <c r="F36" s="115" t="s">
        <v>37</v>
      </c>
      <c r="G36" s="116">
        <v>1</v>
      </c>
      <c r="H36" s="125">
        <v>4206.36</v>
      </c>
      <c r="I36" s="118">
        <v>0</v>
      </c>
      <c r="J36" s="119" t="s">
        <v>156</v>
      </c>
      <c r="K36" s="120" t="s">
        <v>118</v>
      </c>
      <c r="L36" s="113" t="s">
        <v>150</v>
      </c>
      <c r="M36" s="124">
        <f t="shared" si="0"/>
        <v>4206.36</v>
      </c>
    </row>
    <row r="37" spans="1:13" s="121" customFormat="1" ht="23.25">
      <c r="A37" s="115">
        <v>25</v>
      </c>
      <c r="B37" s="110" t="s">
        <v>68</v>
      </c>
      <c r="C37" s="112" t="s">
        <v>69</v>
      </c>
      <c r="D37" s="113" t="s">
        <v>81</v>
      </c>
      <c r="E37" s="112">
        <v>40908</v>
      </c>
      <c r="F37" s="115" t="s">
        <v>37</v>
      </c>
      <c r="G37" s="116">
        <v>1</v>
      </c>
      <c r="H37" s="126">
        <v>23216</v>
      </c>
      <c r="I37" s="126">
        <v>0</v>
      </c>
      <c r="J37" s="119" t="s">
        <v>156</v>
      </c>
      <c r="K37" s="120" t="s">
        <v>118</v>
      </c>
      <c r="L37" s="113" t="s">
        <v>126</v>
      </c>
      <c r="M37" s="124">
        <f t="shared" si="0"/>
        <v>23216</v>
      </c>
    </row>
    <row r="38" spans="1:13" s="121" customFormat="1" ht="23.25">
      <c r="A38" s="115">
        <v>26</v>
      </c>
      <c r="B38" s="110" t="s">
        <v>151</v>
      </c>
      <c r="C38" s="112" t="s">
        <v>69</v>
      </c>
      <c r="D38" s="113" t="s">
        <v>127</v>
      </c>
      <c r="E38" s="112">
        <v>39448</v>
      </c>
      <c r="F38" s="115" t="s">
        <v>37</v>
      </c>
      <c r="G38" s="116">
        <v>1</v>
      </c>
      <c r="H38" s="126">
        <v>572866.67</v>
      </c>
      <c r="I38" s="126">
        <v>544223.33</v>
      </c>
      <c r="J38" s="119" t="s">
        <v>156</v>
      </c>
      <c r="K38" s="120" t="s">
        <v>118</v>
      </c>
      <c r="L38" s="113" t="s">
        <v>128</v>
      </c>
      <c r="M38" s="124">
        <v>28643.34</v>
      </c>
    </row>
    <row r="39" spans="1:13" s="121" customFormat="1" ht="23.25">
      <c r="A39" s="115">
        <v>27</v>
      </c>
      <c r="B39" s="110"/>
      <c r="C39" s="112" t="s">
        <v>165</v>
      </c>
      <c r="D39" s="113" t="s">
        <v>166</v>
      </c>
      <c r="E39" s="112"/>
      <c r="F39" s="115" t="s">
        <v>37</v>
      </c>
      <c r="G39" s="116">
        <v>1</v>
      </c>
      <c r="H39" s="126">
        <v>7000</v>
      </c>
      <c r="I39" s="126"/>
      <c r="J39" s="119" t="s">
        <v>156</v>
      </c>
      <c r="K39" s="120" t="s">
        <v>118</v>
      </c>
      <c r="L39" s="113" t="s">
        <v>167</v>
      </c>
      <c r="M39" s="124">
        <v>7000</v>
      </c>
    </row>
    <row r="40" spans="1:13" s="121" customFormat="1" ht="23.25">
      <c r="A40" s="115">
        <v>28</v>
      </c>
      <c r="B40" s="110"/>
      <c r="C40" s="112" t="s">
        <v>165</v>
      </c>
      <c r="D40" s="113" t="s">
        <v>168</v>
      </c>
      <c r="E40" s="112">
        <v>42328</v>
      </c>
      <c r="F40" s="115" t="s">
        <v>37</v>
      </c>
      <c r="G40" s="116">
        <v>1</v>
      </c>
      <c r="H40" s="126">
        <v>10225</v>
      </c>
      <c r="I40" s="126"/>
      <c r="J40" s="119" t="s">
        <v>156</v>
      </c>
      <c r="K40" s="120" t="s">
        <v>118</v>
      </c>
      <c r="L40" s="113" t="s">
        <v>171</v>
      </c>
      <c r="M40" s="126">
        <v>10225</v>
      </c>
    </row>
    <row r="41" spans="1:13" s="121" customFormat="1" ht="23.25">
      <c r="A41" s="115">
        <v>29</v>
      </c>
      <c r="B41" s="110"/>
      <c r="C41" s="112" t="s">
        <v>165</v>
      </c>
      <c r="D41" s="113" t="s">
        <v>111</v>
      </c>
      <c r="E41" s="112">
        <v>42328</v>
      </c>
      <c r="F41" s="115" t="s">
        <v>37</v>
      </c>
      <c r="G41" s="116">
        <v>1</v>
      </c>
      <c r="H41" s="126">
        <v>3150</v>
      </c>
      <c r="I41" s="126"/>
      <c r="J41" s="119" t="s">
        <v>156</v>
      </c>
      <c r="K41" s="120" t="s">
        <v>118</v>
      </c>
      <c r="L41" s="113" t="s">
        <v>170</v>
      </c>
      <c r="M41" s="126">
        <v>3150</v>
      </c>
    </row>
    <row r="42" spans="1:13" s="121" customFormat="1" ht="23.25">
      <c r="A42" s="115">
        <v>30</v>
      </c>
      <c r="B42" s="110"/>
      <c r="C42" s="112" t="s">
        <v>165</v>
      </c>
      <c r="D42" s="113" t="s">
        <v>168</v>
      </c>
      <c r="E42" s="112">
        <v>42328</v>
      </c>
      <c r="F42" s="115" t="s">
        <v>37</v>
      </c>
      <c r="G42" s="116">
        <v>1</v>
      </c>
      <c r="H42" s="126">
        <v>8988</v>
      </c>
      <c r="I42" s="126"/>
      <c r="J42" s="119" t="s">
        <v>156</v>
      </c>
      <c r="K42" s="120" t="s">
        <v>118</v>
      </c>
      <c r="L42" s="113" t="s">
        <v>172</v>
      </c>
      <c r="M42" s="124">
        <v>8988</v>
      </c>
    </row>
    <row r="43" spans="1:13" s="121" customFormat="1" ht="23.25">
      <c r="A43" s="115">
        <v>31</v>
      </c>
      <c r="B43" s="110"/>
      <c r="C43" s="112" t="s">
        <v>165</v>
      </c>
      <c r="D43" s="113" t="s">
        <v>168</v>
      </c>
      <c r="E43" s="112">
        <v>42328</v>
      </c>
      <c r="F43" s="115" t="s">
        <v>37</v>
      </c>
      <c r="G43" s="116">
        <v>1</v>
      </c>
      <c r="H43" s="126">
        <v>10225</v>
      </c>
      <c r="I43" s="126"/>
      <c r="J43" s="119" t="s">
        <v>156</v>
      </c>
      <c r="K43" s="120" t="s">
        <v>118</v>
      </c>
      <c r="L43" s="113" t="s">
        <v>169</v>
      </c>
      <c r="M43" s="124">
        <v>10225</v>
      </c>
    </row>
    <row r="44" spans="1:13" s="121" customFormat="1" ht="23.25">
      <c r="A44" s="115">
        <v>32</v>
      </c>
      <c r="B44" s="110" t="s">
        <v>173</v>
      </c>
      <c r="C44" s="112">
        <v>2016</v>
      </c>
      <c r="D44" s="113" t="s">
        <v>175</v>
      </c>
      <c r="E44" s="112" t="s">
        <v>176</v>
      </c>
      <c r="F44" s="115" t="s">
        <v>37</v>
      </c>
      <c r="G44" s="116">
        <v>1</v>
      </c>
      <c r="H44" s="126">
        <v>18385</v>
      </c>
      <c r="I44" s="126"/>
      <c r="J44" s="119" t="s">
        <v>156</v>
      </c>
      <c r="K44" s="120" t="s">
        <v>118</v>
      </c>
      <c r="L44" s="113" t="s">
        <v>177</v>
      </c>
      <c r="M44" s="124">
        <v>18385</v>
      </c>
    </row>
    <row r="45" spans="1:13" s="121" customFormat="1" ht="23.25">
      <c r="A45" s="115">
        <v>33</v>
      </c>
      <c r="B45" s="110" t="s">
        <v>174</v>
      </c>
      <c r="C45" s="112"/>
      <c r="D45" s="113" t="s">
        <v>179</v>
      </c>
      <c r="E45" s="112" t="s">
        <v>180</v>
      </c>
      <c r="F45" s="115" t="s">
        <v>37</v>
      </c>
      <c r="G45" s="116">
        <v>1</v>
      </c>
      <c r="H45" s="126">
        <v>20600</v>
      </c>
      <c r="I45" s="126"/>
      <c r="J45" s="119" t="s">
        <v>156</v>
      </c>
      <c r="K45" s="120" t="s">
        <v>118</v>
      </c>
      <c r="L45" s="113" t="s">
        <v>178</v>
      </c>
      <c r="M45" s="124">
        <v>20600</v>
      </c>
    </row>
    <row r="46" spans="1:13" s="121" customFormat="1" ht="23.25">
      <c r="A46" s="115">
        <v>34</v>
      </c>
      <c r="B46" s="110"/>
      <c r="C46" s="135">
        <v>2017</v>
      </c>
      <c r="D46" s="113" t="s">
        <v>190</v>
      </c>
      <c r="E46" s="112">
        <v>43057</v>
      </c>
      <c r="F46" s="115" t="s">
        <v>37</v>
      </c>
      <c r="G46" s="116">
        <v>1</v>
      </c>
      <c r="H46" s="126">
        <v>8326</v>
      </c>
      <c r="I46" s="126"/>
      <c r="J46" s="119" t="s">
        <v>156</v>
      </c>
      <c r="K46" s="120" t="s">
        <v>118</v>
      </c>
      <c r="L46" s="113"/>
      <c r="M46" s="126">
        <v>8326</v>
      </c>
    </row>
    <row r="47" spans="1:13" s="121" customFormat="1" ht="23.25">
      <c r="A47" s="115">
        <v>35</v>
      </c>
      <c r="B47" s="110"/>
      <c r="C47" s="135">
        <v>2017</v>
      </c>
      <c r="D47" s="134" t="s">
        <v>181</v>
      </c>
      <c r="E47" s="112">
        <v>42968</v>
      </c>
      <c r="F47" s="115" t="s">
        <v>37</v>
      </c>
      <c r="G47" s="116">
        <v>1</v>
      </c>
      <c r="H47" s="126">
        <v>10010</v>
      </c>
      <c r="I47" s="126"/>
      <c r="J47" s="119" t="s">
        <v>156</v>
      </c>
      <c r="K47" s="120" t="s">
        <v>118</v>
      </c>
      <c r="L47" s="113"/>
      <c r="M47" s="126">
        <v>10010</v>
      </c>
    </row>
    <row r="48" spans="1:13" s="121" customFormat="1" ht="23.25">
      <c r="A48" s="115">
        <v>36</v>
      </c>
      <c r="B48" s="110"/>
      <c r="C48" s="135">
        <v>2017</v>
      </c>
      <c r="D48" s="113" t="s">
        <v>182</v>
      </c>
      <c r="E48" s="112">
        <v>42898</v>
      </c>
      <c r="F48" s="115" t="s">
        <v>37</v>
      </c>
      <c r="G48" s="116">
        <v>20</v>
      </c>
      <c r="H48" s="126">
        <v>14000</v>
      </c>
      <c r="I48" s="126"/>
      <c r="J48" s="119" t="s">
        <v>156</v>
      </c>
      <c r="K48" s="120" t="s">
        <v>118</v>
      </c>
      <c r="L48" s="113"/>
      <c r="M48" s="126">
        <v>14000</v>
      </c>
    </row>
    <row r="49" spans="1:13" s="121" customFormat="1" ht="23.25">
      <c r="A49" s="115">
        <v>37</v>
      </c>
      <c r="B49" s="110"/>
      <c r="C49" s="135">
        <v>2017</v>
      </c>
      <c r="D49" s="113" t="s">
        <v>191</v>
      </c>
      <c r="E49" s="112">
        <v>42821</v>
      </c>
      <c r="F49" s="115" t="s">
        <v>37</v>
      </c>
      <c r="G49" s="116">
        <v>5</v>
      </c>
      <c r="H49" s="126">
        <v>55000</v>
      </c>
      <c r="I49" s="126"/>
      <c r="J49" s="119" t="s">
        <v>156</v>
      </c>
      <c r="K49" s="120" t="s">
        <v>118</v>
      </c>
      <c r="L49" s="113"/>
      <c r="M49" s="126">
        <v>55000</v>
      </c>
    </row>
    <row r="50" spans="1:13" s="121" customFormat="1" ht="23.25">
      <c r="A50" s="115">
        <v>38</v>
      </c>
      <c r="B50" s="110"/>
      <c r="C50" s="135">
        <v>2017</v>
      </c>
      <c r="D50" s="113" t="s">
        <v>183</v>
      </c>
      <c r="E50" s="112">
        <v>42821</v>
      </c>
      <c r="F50" s="115" t="s">
        <v>37</v>
      </c>
      <c r="G50" s="116">
        <v>5</v>
      </c>
      <c r="H50" s="126">
        <v>27500</v>
      </c>
      <c r="I50" s="126"/>
      <c r="J50" s="119" t="s">
        <v>156</v>
      </c>
      <c r="K50" s="120" t="s">
        <v>118</v>
      </c>
      <c r="L50" s="113"/>
      <c r="M50" s="126">
        <v>27500</v>
      </c>
    </row>
    <row r="51" spans="1:13" s="121" customFormat="1" ht="23.25">
      <c r="A51" s="115">
        <v>39</v>
      </c>
      <c r="B51" s="110"/>
      <c r="C51" s="135">
        <v>2017</v>
      </c>
      <c r="D51" s="113" t="s">
        <v>184</v>
      </c>
      <c r="E51" s="112">
        <v>42821</v>
      </c>
      <c r="F51" s="115" t="s">
        <v>37</v>
      </c>
      <c r="G51" s="116">
        <v>5</v>
      </c>
      <c r="H51" s="126">
        <v>16370</v>
      </c>
      <c r="I51" s="126"/>
      <c r="J51" s="119" t="s">
        <v>156</v>
      </c>
      <c r="K51" s="120" t="s">
        <v>118</v>
      </c>
      <c r="L51" s="113"/>
      <c r="M51" s="126">
        <v>16370</v>
      </c>
    </row>
    <row r="52" spans="1:13" s="121" customFormat="1" ht="23.25">
      <c r="A52" s="115">
        <v>40</v>
      </c>
      <c r="B52" s="110"/>
      <c r="C52" s="135">
        <v>2017</v>
      </c>
      <c r="D52" s="113" t="s">
        <v>185</v>
      </c>
      <c r="E52" s="112">
        <v>42821</v>
      </c>
      <c r="F52" s="115" t="s">
        <v>37</v>
      </c>
      <c r="G52" s="116">
        <v>2</v>
      </c>
      <c r="H52" s="126">
        <v>4900</v>
      </c>
      <c r="I52" s="126"/>
      <c r="J52" s="119" t="s">
        <v>156</v>
      </c>
      <c r="K52" s="120" t="s">
        <v>118</v>
      </c>
      <c r="L52" s="113"/>
      <c r="M52" s="126">
        <v>4900</v>
      </c>
    </row>
    <row r="53" spans="1:13" s="121" customFormat="1" ht="23.25">
      <c r="A53" s="115">
        <v>41</v>
      </c>
      <c r="B53" s="110"/>
      <c r="C53" s="135">
        <v>2017</v>
      </c>
      <c r="D53" s="113" t="s">
        <v>192</v>
      </c>
      <c r="E53" s="112">
        <v>42821</v>
      </c>
      <c r="F53" s="115" t="s">
        <v>37</v>
      </c>
      <c r="G53" s="116">
        <v>2</v>
      </c>
      <c r="H53" s="126">
        <v>3775</v>
      </c>
      <c r="I53" s="126"/>
      <c r="J53" s="119" t="s">
        <v>156</v>
      </c>
      <c r="K53" s="120" t="s">
        <v>118</v>
      </c>
      <c r="L53" s="113"/>
      <c r="M53" s="126">
        <v>3775</v>
      </c>
    </row>
    <row r="54" spans="1:13" s="121" customFormat="1" ht="23.25">
      <c r="A54" s="115">
        <v>42</v>
      </c>
      <c r="B54" s="110"/>
      <c r="C54" s="135">
        <v>2017</v>
      </c>
      <c r="D54" s="113" t="s">
        <v>186</v>
      </c>
      <c r="E54" s="112">
        <v>42821</v>
      </c>
      <c r="F54" s="115" t="s">
        <v>37</v>
      </c>
      <c r="G54" s="116">
        <v>1</v>
      </c>
      <c r="H54" s="126">
        <v>6000</v>
      </c>
      <c r="I54" s="126"/>
      <c r="J54" s="119" t="s">
        <v>156</v>
      </c>
      <c r="K54" s="120" t="s">
        <v>118</v>
      </c>
      <c r="L54" s="113"/>
      <c r="M54" s="126">
        <v>6000</v>
      </c>
    </row>
    <row r="55" spans="1:13" s="121" customFormat="1" ht="23.25">
      <c r="A55" s="115">
        <v>43</v>
      </c>
      <c r="B55" s="110"/>
      <c r="C55" s="135">
        <v>2017</v>
      </c>
      <c r="D55" s="113" t="s">
        <v>187</v>
      </c>
      <c r="E55" s="112">
        <v>42821</v>
      </c>
      <c r="F55" s="115" t="s">
        <v>37</v>
      </c>
      <c r="G55" s="116">
        <v>1</v>
      </c>
      <c r="H55" s="126">
        <v>4150</v>
      </c>
      <c r="I55" s="126"/>
      <c r="J55" s="119" t="s">
        <v>156</v>
      </c>
      <c r="K55" s="120" t="s">
        <v>118</v>
      </c>
      <c r="L55" s="113"/>
      <c r="M55" s="126">
        <v>4150</v>
      </c>
    </row>
    <row r="56" spans="1:13" s="121" customFormat="1" ht="23.25">
      <c r="A56" s="115">
        <v>44</v>
      </c>
      <c r="B56" s="110"/>
      <c r="C56" s="135">
        <v>2017</v>
      </c>
      <c r="D56" s="113" t="s">
        <v>193</v>
      </c>
      <c r="E56" s="112">
        <v>42821</v>
      </c>
      <c r="F56" s="115" t="s">
        <v>37</v>
      </c>
      <c r="G56" s="116">
        <v>1</v>
      </c>
      <c r="H56" s="126">
        <v>5950</v>
      </c>
      <c r="I56" s="126"/>
      <c r="J56" s="119" t="s">
        <v>156</v>
      </c>
      <c r="K56" s="120" t="s">
        <v>118</v>
      </c>
      <c r="L56" s="113"/>
      <c r="M56" s="126">
        <v>5950</v>
      </c>
    </row>
    <row r="57" spans="1:13" s="121" customFormat="1" ht="23.25">
      <c r="A57" s="115">
        <v>45</v>
      </c>
      <c r="B57" s="110"/>
      <c r="C57" s="135">
        <v>2017</v>
      </c>
      <c r="D57" s="113" t="s">
        <v>194</v>
      </c>
      <c r="E57" s="112">
        <v>42821</v>
      </c>
      <c r="F57" s="115" t="s">
        <v>37</v>
      </c>
      <c r="G57" s="116">
        <v>1</v>
      </c>
      <c r="H57" s="126">
        <v>22571</v>
      </c>
      <c r="I57" s="126"/>
      <c r="J57" s="119" t="s">
        <v>156</v>
      </c>
      <c r="K57" s="120" t="s">
        <v>118</v>
      </c>
      <c r="L57" s="113"/>
      <c r="M57" s="126">
        <v>22571</v>
      </c>
    </row>
    <row r="58" spans="1:13" s="121" customFormat="1" ht="23.25">
      <c r="A58" s="115">
        <v>46</v>
      </c>
      <c r="B58" s="110"/>
      <c r="C58" s="135">
        <v>2017</v>
      </c>
      <c r="D58" s="113" t="s">
        <v>195</v>
      </c>
      <c r="E58" s="112">
        <v>42821</v>
      </c>
      <c r="F58" s="115" t="s">
        <v>37</v>
      </c>
      <c r="G58" s="116">
        <v>1</v>
      </c>
      <c r="H58" s="126">
        <v>14077</v>
      </c>
      <c r="I58" s="126"/>
      <c r="J58" s="119" t="s">
        <v>156</v>
      </c>
      <c r="K58" s="120" t="s">
        <v>118</v>
      </c>
      <c r="L58" s="113"/>
      <c r="M58" s="126">
        <v>14077</v>
      </c>
    </row>
    <row r="59" spans="1:13" s="121" customFormat="1" ht="23.25">
      <c r="A59" s="115">
        <v>47</v>
      </c>
      <c r="B59" s="110"/>
      <c r="C59" s="135">
        <v>2017</v>
      </c>
      <c r="D59" s="113" t="s">
        <v>188</v>
      </c>
      <c r="E59" s="112">
        <v>42821</v>
      </c>
      <c r="F59" s="115" t="s">
        <v>37</v>
      </c>
      <c r="G59" s="116">
        <v>10</v>
      </c>
      <c r="H59" s="126">
        <v>6521</v>
      </c>
      <c r="I59" s="126"/>
      <c r="J59" s="119" t="s">
        <v>156</v>
      </c>
      <c r="K59" s="120" t="s">
        <v>118</v>
      </c>
      <c r="L59" s="113"/>
      <c r="M59" s="126">
        <v>6521</v>
      </c>
    </row>
    <row r="60" spans="1:13" s="121" customFormat="1" ht="23.25">
      <c r="A60" s="115">
        <v>48</v>
      </c>
      <c r="B60" s="110"/>
      <c r="C60" s="135">
        <v>2017</v>
      </c>
      <c r="D60" s="113" t="s">
        <v>189</v>
      </c>
      <c r="E60" s="112">
        <v>42821</v>
      </c>
      <c r="F60" s="115" t="s">
        <v>37</v>
      </c>
      <c r="G60" s="116">
        <v>8</v>
      </c>
      <c r="H60" s="126">
        <v>7850</v>
      </c>
      <c r="I60" s="126"/>
      <c r="J60" s="119" t="s">
        <v>156</v>
      </c>
      <c r="K60" s="120" t="s">
        <v>118</v>
      </c>
      <c r="L60" s="113"/>
      <c r="M60" s="126">
        <v>7850</v>
      </c>
    </row>
    <row r="61" spans="1:13" s="121" customFormat="1" ht="23.25">
      <c r="A61" s="115">
        <v>49</v>
      </c>
      <c r="B61" s="110"/>
      <c r="C61" s="135">
        <v>2017</v>
      </c>
      <c r="D61" s="113" t="s">
        <v>196</v>
      </c>
      <c r="E61" s="112">
        <v>43070</v>
      </c>
      <c r="F61" s="115"/>
      <c r="G61" s="116"/>
      <c r="H61" s="126">
        <v>6387</v>
      </c>
      <c r="I61" s="126"/>
      <c r="J61" s="119" t="s">
        <v>156</v>
      </c>
      <c r="K61" s="120" t="s">
        <v>118</v>
      </c>
      <c r="L61" s="113"/>
      <c r="M61" s="126">
        <v>6387</v>
      </c>
    </row>
    <row r="62" spans="1:13" s="121" customFormat="1" ht="23.25">
      <c r="A62" s="115">
        <v>50</v>
      </c>
      <c r="B62" s="110"/>
      <c r="C62" s="135">
        <v>2017</v>
      </c>
      <c r="D62" s="113" t="s">
        <v>197</v>
      </c>
      <c r="E62" s="112">
        <v>43018</v>
      </c>
      <c r="F62" s="115" t="s">
        <v>37</v>
      </c>
      <c r="G62" s="116">
        <v>1</v>
      </c>
      <c r="H62" s="126">
        <v>8050</v>
      </c>
      <c r="I62" s="126"/>
      <c r="J62" s="119" t="s">
        <v>156</v>
      </c>
      <c r="K62" s="120" t="s">
        <v>118</v>
      </c>
      <c r="L62" s="113"/>
      <c r="M62" s="126">
        <v>8050</v>
      </c>
    </row>
    <row r="63" spans="1:13" s="121" customFormat="1" ht="23.25">
      <c r="A63" s="115">
        <v>51</v>
      </c>
      <c r="B63" s="110"/>
      <c r="C63" s="135">
        <v>2018</v>
      </c>
      <c r="D63" s="113" t="s">
        <v>200</v>
      </c>
      <c r="E63" s="112">
        <v>43441</v>
      </c>
      <c r="F63" s="115" t="s">
        <v>37</v>
      </c>
      <c r="G63" s="116">
        <v>1</v>
      </c>
      <c r="H63" s="126">
        <v>5500</v>
      </c>
      <c r="I63" s="126"/>
      <c r="J63" s="119" t="s">
        <v>156</v>
      </c>
      <c r="K63" s="120" t="s">
        <v>118</v>
      </c>
      <c r="L63" s="113"/>
      <c r="M63" s="126">
        <v>5500</v>
      </c>
    </row>
    <row r="64" spans="1:13" s="121" customFormat="1" ht="23.25">
      <c r="A64" s="115">
        <v>52</v>
      </c>
      <c r="B64" s="110"/>
      <c r="C64" s="135">
        <v>2018</v>
      </c>
      <c r="D64" s="113" t="s">
        <v>201</v>
      </c>
      <c r="E64" s="112">
        <v>43441</v>
      </c>
      <c r="F64" s="115" t="s">
        <v>37</v>
      </c>
      <c r="G64" s="116">
        <v>1</v>
      </c>
      <c r="H64" s="126">
        <v>3000</v>
      </c>
      <c r="I64" s="126"/>
      <c r="J64" s="119" t="s">
        <v>156</v>
      </c>
      <c r="K64" s="120" t="s">
        <v>118</v>
      </c>
      <c r="L64" s="113"/>
      <c r="M64" s="126">
        <v>3000</v>
      </c>
    </row>
    <row r="65" spans="1:13" s="121" customFormat="1" ht="23.25">
      <c r="A65" s="115">
        <v>53</v>
      </c>
      <c r="B65" s="110"/>
      <c r="C65" s="135">
        <v>2018</v>
      </c>
      <c r="D65" s="113" t="s">
        <v>184</v>
      </c>
      <c r="E65" s="112">
        <v>43441</v>
      </c>
      <c r="F65" s="115" t="s">
        <v>37</v>
      </c>
      <c r="G65" s="116">
        <v>1</v>
      </c>
      <c r="H65" s="126">
        <v>2200</v>
      </c>
      <c r="I65" s="126"/>
      <c r="J65" s="119" t="s">
        <v>156</v>
      </c>
      <c r="K65" s="120" t="s">
        <v>118</v>
      </c>
      <c r="L65" s="113"/>
      <c r="M65" s="126">
        <v>2200</v>
      </c>
    </row>
    <row r="66" spans="1:13" s="121" customFormat="1" ht="23.25">
      <c r="A66" s="115">
        <v>54</v>
      </c>
      <c r="B66" s="110"/>
      <c r="C66" s="136">
        <v>2018</v>
      </c>
      <c r="D66" s="113" t="s">
        <v>204</v>
      </c>
      <c r="E66" s="112">
        <v>43378</v>
      </c>
      <c r="F66" s="115" t="s">
        <v>37</v>
      </c>
      <c r="G66" s="116">
        <v>1</v>
      </c>
      <c r="H66" s="126">
        <v>40572</v>
      </c>
      <c r="I66" s="126"/>
      <c r="J66" s="119" t="s">
        <v>156</v>
      </c>
      <c r="K66" s="120" t="s">
        <v>118</v>
      </c>
      <c r="L66" s="113"/>
      <c r="M66" s="126">
        <v>40572</v>
      </c>
    </row>
    <row r="67" spans="1:13" s="121" customFormat="1" ht="23.25">
      <c r="A67" s="115">
        <v>55</v>
      </c>
      <c r="B67" s="110"/>
      <c r="C67" s="136">
        <v>2018</v>
      </c>
      <c r="D67" s="113" t="s">
        <v>202</v>
      </c>
      <c r="E67" s="112">
        <v>43429</v>
      </c>
      <c r="F67" s="115" t="s">
        <v>37</v>
      </c>
      <c r="G67" s="116">
        <v>1</v>
      </c>
      <c r="H67" s="126">
        <v>46600</v>
      </c>
      <c r="I67" s="126"/>
      <c r="J67" s="119" t="s">
        <v>156</v>
      </c>
      <c r="K67" s="120" t="s">
        <v>118</v>
      </c>
      <c r="L67" s="113"/>
      <c r="M67" s="126">
        <v>46600</v>
      </c>
    </row>
    <row r="68" spans="1:13" s="121" customFormat="1" ht="23.25">
      <c r="A68" s="115">
        <v>56</v>
      </c>
      <c r="B68" s="110"/>
      <c r="C68" s="136">
        <v>2018</v>
      </c>
      <c r="D68" s="113" t="s">
        <v>203</v>
      </c>
      <c r="E68" s="112">
        <v>43419</v>
      </c>
      <c r="F68" s="115" t="s">
        <v>37</v>
      </c>
      <c r="G68" s="116">
        <v>3</v>
      </c>
      <c r="H68" s="126">
        <v>15450</v>
      </c>
      <c r="I68" s="126"/>
      <c r="J68" s="119" t="s">
        <v>156</v>
      </c>
      <c r="K68" s="120" t="s">
        <v>118</v>
      </c>
      <c r="L68" s="113"/>
      <c r="M68" s="126">
        <v>15450</v>
      </c>
    </row>
    <row r="69" spans="1:13" s="121" customFormat="1" ht="15">
      <c r="A69" s="115">
        <v>57</v>
      </c>
      <c r="B69" s="110"/>
      <c r="C69" s="136"/>
      <c r="D69" s="113"/>
      <c r="E69" s="112"/>
      <c r="F69" s="115"/>
      <c r="G69" s="116"/>
      <c r="H69" s="126"/>
      <c r="I69" s="126"/>
      <c r="J69" s="119"/>
      <c r="K69" s="120"/>
      <c r="L69" s="113"/>
      <c r="M69" s="124"/>
    </row>
    <row r="70" spans="1:13" ht="12.75">
      <c r="A70" s="22"/>
      <c r="B70" s="44"/>
      <c r="C70" s="45"/>
      <c r="D70" s="31"/>
      <c r="E70" s="45"/>
      <c r="F70" s="22"/>
      <c r="G70" s="26"/>
      <c r="H70" s="33">
        <f>SUM(H13:H69)</f>
        <v>1373828.4</v>
      </c>
      <c r="I70" s="33">
        <f>SUM(I13:I38)</f>
        <v>544223.33</v>
      </c>
      <c r="J70" s="29"/>
      <c r="K70" s="30"/>
      <c r="L70" s="31"/>
      <c r="M70" s="27">
        <f>SUM(M13:M69)</f>
        <v>829605.0700000001</v>
      </c>
    </row>
    <row r="71" spans="1:13" ht="12.75">
      <c r="A71" s="22"/>
      <c r="B71" s="23"/>
      <c r="C71" s="24"/>
      <c r="D71" s="31"/>
      <c r="E71" s="32"/>
      <c r="F71" s="22"/>
      <c r="G71" s="26"/>
      <c r="H71" s="33"/>
      <c r="I71" s="33"/>
      <c r="J71" s="133">
        <f>SUM(H4-I70:M70)</f>
        <v>0</v>
      </c>
      <c r="K71" s="30"/>
      <c r="L71" s="31"/>
      <c r="M71" s="27"/>
    </row>
    <row r="72" spans="1:13" ht="12.75">
      <c r="A72" s="137" t="s">
        <v>141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9"/>
    </row>
    <row r="73" spans="1:13" ht="33.75">
      <c r="A73" s="22">
        <v>51</v>
      </c>
      <c r="B73" s="23" t="s">
        <v>70</v>
      </c>
      <c r="C73" s="24" t="s">
        <v>36</v>
      </c>
      <c r="D73" s="25" t="s">
        <v>133</v>
      </c>
      <c r="E73" s="108">
        <v>2010</v>
      </c>
      <c r="F73" s="22" t="s">
        <v>37</v>
      </c>
      <c r="G73" s="26">
        <v>1</v>
      </c>
      <c r="H73" s="27">
        <v>9838.43</v>
      </c>
      <c r="I73" s="28"/>
      <c r="J73" s="29" t="s">
        <v>158</v>
      </c>
      <c r="K73" s="30" t="s">
        <v>132</v>
      </c>
      <c r="L73" s="31" t="s">
        <v>38</v>
      </c>
      <c r="M73" s="27">
        <f aca="true" t="shared" si="1" ref="M73:M81">H73-I73</f>
        <v>9838.43</v>
      </c>
    </row>
    <row r="74" spans="1:13" ht="33.75">
      <c r="A74" s="22">
        <v>52</v>
      </c>
      <c r="B74" s="23" t="s">
        <v>71</v>
      </c>
      <c r="C74" s="24" t="s">
        <v>36</v>
      </c>
      <c r="D74" s="25" t="s">
        <v>137</v>
      </c>
      <c r="E74" s="109">
        <v>2006</v>
      </c>
      <c r="F74" s="22" t="s">
        <v>37</v>
      </c>
      <c r="G74" s="26">
        <v>1</v>
      </c>
      <c r="H74" s="33">
        <v>15045.72</v>
      </c>
      <c r="I74" s="33"/>
      <c r="J74" s="29" t="s">
        <v>158</v>
      </c>
      <c r="K74" s="30" t="s">
        <v>132</v>
      </c>
      <c r="L74" s="31" t="s">
        <v>39</v>
      </c>
      <c r="M74" s="27">
        <f t="shared" si="1"/>
        <v>15045.72</v>
      </c>
    </row>
    <row r="75" spans="1:13" ht="33.75">
      <c r="A75" s="22">
        <v>53</v>
      </c>
      <c r="B75" s="23" t="s">
        <v>72</v>
      </c>
      <c r="C75" s="24" t="s">
        <v>36</v>
      </c>
      <c r="D75" s="25" t="s">
        <v>134</v>
      </c>
      <c r="E75" s="109">
        <v>2008</v>
      </c>
      <c r="F75" s="22" t="s">
        <v>37</v>
      </c>
      <c r="G75" s="26">
        <v>2</v>
      </c>
      <c r="H75" s="33">
        <v>26655.68</v>
      </c>
      <c r="I75" s="33"/>
      <c r="J75" s="29" t="s">
        <v>158</v>
      </c>
      <c r="K75" s="30" t="s">
        <v>132</v>
      </c>
      <c r="L75" s="31" t="s">
        <v>143</v>
      </c>
      <c r="M75" s="27">
        <f t="shared" si="1"/>
        <v>26655.68</v>
      </c>
    </row>
    <row r="76" spans="1:13" ht="33.75">
      <c r="A76" s="22">
        <v>54</v>
      </c>
      <c r="B76" s="23" t="s">
        <v>73</v>
      </c>
      <c r="C76" s="24" t="s">
        <v>36</v>
      </c>
      <c r="D76" s="25" t="s">
        <v>135</v>
      </c>
      <c r="E76" s="109">
        <v>2008</v>
      </c>
      <c r="F76" s="22" t="s">
        <v>37</v>
      </c>
      <c r="G76" s="26">
        <v>1</v>
      </c>
      <c r="H76" s="33">
        <v>7100</v>
      </c>
      <c r="I76" s="33"/>
      <c r="J76" s="29" t="s">
        <v>158</v>
      </c>
      <c r="K76" s="30" t="s">
        <v>132</v>
      </c>
      <c r="L76" s="31" t="s">
        <v>40</v>
      </c>
      <c r="M76" s="27">
        <f t="shared" si="1"/>
        <v>7100</v>
      </c>
    </row>
    <row r="77" spans="1:13" ht="33.75">
      <c r="A77" s="22">
        <v>55</v>
      </c>
      <c r="B77" s="23" t="s">
        <v>74</v>
      </c>
      <c r="C77" s="24" t="s">
        <v>36</v>
      </c>
      <c r="D77" s="25" t="s">
        <v>136</v>
      </c>
      <c r="E77" s="109">
        <v>2005</v>
      </c>
      <c r="F77" s="22" t="s">
        <v>37</v>
      </c>
      <c r="G77" s="26">
        <v>1</v>
      </c>
      <c r="H77" s="33">
        <v>5025</v>
      </c>
      <c r="I77" s="33"/>
      <c r="J77" s="29" t="s">
        <v>158</v>
      </c>
      <c r="K77" s="30" t="s">
        <v>132</v>
      </c>
      <c r="L77" s="31" t="s">
        <v>41</v>
      </c>
      <c r="M77" s="27">
        <f t="shared" si="1"/>
        <v>5025</v>
      </c>
    </row>
    <row r="78" spans="1:13" ht="31.5" customHeight="1">
      <c r="A78" s="22">
        <v>56</v>
      </c>
      <c r="B78" s="23" t="s">
        <v>75</v>
      </c>
      <c r="C78" s="24" t="s">
        <v>36</v>
      </c>
      <c r="D78" s="25" t="s">
        <v>138</v>
      </c>
      <c r="E78" s="109">
        <v>2010</v>
      </c>
      <c r="F78" s="22" t="s">
        <v>139</v>
      </c>
      <c r="G78" s="26">
        <v>1</v>
      </c>
      <c r="H78" s="33">
        <v>24135.63</v>
      </c>
      <c r="I78" s="33"/>
      <c r="J78" s="29" t="s">
        <v>158</v>
      </c>
      <c r="K78" s="30" t="s">
        <v>132</v>
      </c>
      <c r="L78" s="31" t="s">
        <v>142</v>
      </c>
      <c r="M78" s="27">
        <f t="shared" si="1"/>
        <v>24135.63</v>
      </c>
    </row>
    <row r="79" spans="1:13" ht="24.75" customHeight="1">
      <c r="A79" s="34">
        <v>57</v>
      </c>
      <c r="B79" s="23" t="s">
        <v>76</v>
      </c>
      <c r="C79" s="36" t="s">
        <v>69</v>
      </c>
      <c r="D79" s="96" t="s">
        <v>140</v>
      </c>
      <c r="E79" s="108">
        <v>2011</v>
      </c>
      <c r="F79" s="34" t="s">
        <v>37</v>
      </c>
      <c r="G79" s="38">
        <v>1</v>
      </c>
      <c r="H79" s="27">
        <v>40800</v>
      </c>
      <c r="I79" s="40"/>
      <c r="J79" s="29" t="s">
        <v>158</v>
      </c>
      <c r="K79" s="30" t="s">
        <v>132</v>
      </c>
      <c r="L79" s="97" t="s">
        <v>77</v>
      </c>
      <c r="M79" s="27">
        <f t="shared" si="1"/>
        <v>40800</v>
      </c>
    </row>
    <row r="80" spans="1:13" ht="33.75">
      <c r="A80" s="34">
        <v>58</v>
      </c>
      <c r="B80" s="23"/>
      <c r="C80" s="36" t="s">
        <v>159</v>
      </c>
      <c r="D80" s="96" t="s">
        <v>160</v>
      </c>
      <c r="E80" s="108">
        <v>2015</v>
      </c>
      <c r="F80" s="34" t="s">
        <v>37</v>
      </c>
      <c r="G80" s="38">
        <v>1</v>
      </c>
      <c r="H80" s="27">
        <v>23000</v>
      </c>
      <c r="I80" s="40"/>
      <c r="J80" s="29" t="s">
        <v>158</v>
      </c>
      <c r="K80" s="30" t="s">
        <v>132</v>
      </c>
      <c r="L80" s="97" t="s">
        <v>198</v>
      </c>
      <c r="M80" s="42">
        <f t="shared" si="1"/>
        <v>23000</v>
      </c>
    </row>
    <row r="81" spans="1:13" ht="33.75">
      <c r="A81" s="34">
        <v>59</v>
      </c>
      <c r="B81" s="23"/>
      <c r="C81" s="36" t="s">
        <v>159</v>
      </c>
      <c r="D81" s="31" t="s">
        <v>161</v>
      </c>
      <c r="E81" s="108">
        <v>2015</v>
      </c>
      <c r="F81" s="34" t="s">
        <v>37</v>
      </c>
      <c r="G81" s="38">
        <v>1</v>
      </c>
      <c r="H81" s="39">
        <v>7600</v>
      </c>
      <c r="I81" s="40"/>
      <c r="J81" s="29" t="s">
        <v>158</v>
      </c>
      <c r="K81" s="30" t="s">
        <v>132</v>
      </c>
      <c r="L81" s="41" t="s">
        <v>162</v>
      </c>
      <c r="M81" s="42">
        <f t="shared" si="1"/>
        <v>7600</v>
      </c>
    </row>
    <row r="82" spans="1:13" ht="33.75">
      <c r="A82" s="34"/>
      <c r="B82" s="23"/>
      <c r="C82" s="36" t="s">
        <v>159</v>
      </c>
      <c r="D82" s="37" t="s">
        <v>163</v>
      </c>
      <c r="E82" s="108">
        <v>2015</v>
      </c>
      <c r="F82" s="34" t="s">
        <v>37</v>
      </c>
      <c r="G82" s="38">
        <v>1</v>
      </c>
      <c r="H82" s="39">
        <v>6400</v>
      </c>
      <c r="I82" s="40"/>
      <c r="J82" s="29" t="s">
        <v>158</v>
      </c>
      <c r="K82" s="30" t="s">
        <v>132</v>
      </c>
      <c r="L82" s="41" t="s">
        <v>164</v>
      </c>
      <c r="M82" s="42">
        <v>6400</v>
      </c>
    </row>
    <row r="83" spans="1:13" ht="12.75">
      <c r="A83" s="34"/>
      <c r="B83" s="23"/>
      <c r="C83" s="36"/>
      <c r="D83" s="37"/>
      <c r="E83" s="36"/>
      <c r="F83" s="34"/>
      <c r="G83" s="38"/>
      <c r="H83" s="39"/>
      <c r="I83" s="40"/>
      <c r="J83" s="29"/>
      <c r="K83" s="30"/>
      <c r="L83" s="41"/>
      <c r="M83" s="42"/>
    </row>
    <row r="84" spans="1:13" ht="12.75">
      <c r="A84" s="34"/>
      <c r="B84" s="23"/>
      <c r="C84" s="36"/>
      <c r="D84" s="37"/>
      <c r="E84" s="36"/>
      <c r="F84" s="34"/>
      <c r="G84" s="38"/>
      <c r="H84" s="39">
        <f>SUM(H73:H83)</f>
        <v>165600.46000000002</v>
      </c>
      <c r="I84" s="40"/>
      <c r="J84" s="29"/>
      <c r="K84" s="30"/>
      <c r="L84" s="41"/>
      <c r="M84" s="42">
        <f>SUM(M73:M83)</f>
        <v>165600.46000000002</v>
      </c>
    </row>
    <row r="85" spans="1:13" ht="12.75">
      <c r="A85" s="34"/>
      <c r="B85" s="23"/>
      <c r="C85" s="36"/>
      <c r="D85" s="37"/>
      <c r="E85" s="36"/>
      <c r="F85" s="34"/>
      <c r="G85" s="38"/>
      <c r="H85" s="39"/>
      <c r="I85" s="40"/>
      <c r="J85" s="29"/>
      <c r="K85" s="30"/>
      <c r="L85" s="41"/>
      <c r="M85" s="42"/>
    </row>
    <row r="86" spans="1:13" ht="12.75">
      <c r="A86" s="34"/>
      <c r="B86" s="35"/>
      <c r="C86" s="36"/>
      <c r="D86" s="37"/>
      <c r="E86" s="36"/>
      <c r="F86" s="34"/>
      <c r="G86" s="38"/>
      <c r="H86" s="39"/>
      <c r="I86" s="40"/>
      <c r="J86" s="29"/>
      <c r="K86" s="30"/>
      <c r="L86" s="41"/>
      <c r="M86" s="42"/>
    </row>
    <row r="87" spans="1:13" ht="12.75">
      <c r="A87" s="34"/>
      <c r="B87" s="35"/>
      <c r="C87" s="36"/>
      <c r="D87" s="37"/>
      <c r="E87" s="36"/>
      <c r="F87" s="34"/>
      <c r="G87" s="38"/>
      <c r="H87" s="39"/>
      <c r="I87" s="40"/>
      <c r="J87" s="29"/>
      <c r="K87" s="30"/>
      <c r="L87" s="41"/>
      <c r="M87" s="42"/>
    </row>
    <row r="88" spans="1:13" ht="15.75">
      <c r="A88" s="140" t="s">
        <v>42</v>
      </c>
      <c r="B88" s="141"/>
      <c r="C88" s="141"/>
      <c r="D88" s="141"/>
      <c r="E88" s="141"/>
      <c r="F88" s="141"/>
      <c r="G88" s="142"/>
      <c r="H88" s="39">
        <f>SUM(H70,H84)</f>
        <v>1539428.8599999999</v>
      </c>
      <c r="I88" s="33">
        <f>SUM(I70)</f>
        <v>544223.33</v>
      </c>
      <c r="J88" s="43"/>
      <c r="K88" s="30"/>
      <c r="L88" s="41"/>
      <c r="M88" s="98">
        <f>SUM(M70+M84)</f>
        <v>995205.53</v>
      </c>
    </row>
    <row r="89" ht="12.75">
      <c r="M89" t="s">
        <v>152</v>
      </c>
    </row>
    <row r="90" ht="12.75">
      <c r="D90" t="s">
        <v>205</v>
      </c>
    </row>
  </sheetData>
  <sheetProtection/>
  <mergeCells count="8">
    <mergeCell ref="A72:M72"/>
    <mergeCell ref="A88:G88"/>
    <mergeCell ref="A4:M4"/>
    <mergeCell ref="E9:E11"/>
    <mergeCell ref="H9:H11"/>
    <mergeCell ref="I9:I11"/>
    <mergeCell ref="M9:M11"/>
    <mergeCell ref="A12:M12"/>
  </mergeCells>
  <printOptions/>
  <pageMargins left="0.7086614173228347" right="0.7086614173228347" top="0.7874015748031497" bottom="0" header="0.31496062992125984" footer="0.31496062992125984"/>
  <pageSetup fitToHeight="4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D1">
      <selection activeCell="I16" sqref="I16"/>
    </sheetView>
  </sheetViews>
  <sheetFormatPr defaultColWidth="9.00390625" defaultRowHeight="12.75"/>
  <cols>
    <col min="1" max="1" width="5.625" style="0" customWidth="1"/>
    <col min="3" max="3" width="9.75390625" style="0" bestFit="1" customWidth="1"/>
    <col min="4" max="4" width="38.00390625" style="0" customWidth="1"/>
    <col min="5" max="5" width="7.25390625" style="0" customWidth="1"/>
    <col min="7" max="7" width="9.25390625" style="0" bestFit="1" customWidth="1"/>
    <col min="8" max="9" width="12.125" style="0" customWidth="1"/>
    <col min="10" max="10" width="12.00390625" style="0" customWidth="1"/>
    <col min="11" max="11" width="28.625" style="0" customWidth="1"/>
    <col min="12" max="12" width="27.125" style="0" customWidth="1"/>
    <col min="13" max="13" width="17.625" style="0" customWidth="1"/>
    <col min="14" max="14" width="22.00390625" style="0" customWidth="1"/>
    <col min="15" max="15" width="18.625" style="0" customWidth="1"/>
    <col min="16" max="16" width="15.125" style="0" customWidth="1"/>
    <col min="17" max="17" width="12.00390625" style="0" customWidth="1"/>
    <col min="18" max="18" width="10.75390625" style="0" customWidth="1"/>
  </cols>
  <sheetData>
    <row r="1" spans="1:18" ht="12.75">
      <c r="A1" s="152" t="s">
        <v>206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47"/>
    </row>
    <row r="2" spans="1:18" ht="12.75">
      <c r="A2" s="46"/>
      <c r="B2" s="46"/>
      <c r="C2" s="47"/>
      <c r="D2" s="48"/>
      <c r="E2" s="47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46"/>
      <c r="B3" s="46"/>
      <c r="C3" s="47"/>
      <c r="D3" s="47"/>
      <c r="E3" s="47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49" t="s">
        <v>0</v>
      </c>
      <c r="B4" s="49" t="s">
        <v>1</v>
      </c>
      <c r="C4" s="49" t="s">
        <v>2</v>
      </c>
      <c r="D4" s="50" t="s">
        <v>3</v>
      </c>
      <c r="E4" s="49"/>
      <c r="F4" s="49"/>
      <c r="G4" s="51"/>
      <c r="H4" s="52"/>
      <c r="I4" s="52"/>
      <c r="J4" s="52"/>
      <c r="K4" s="51"/>
      <c r="L4" s="49"/>
      <c r="M4" s="53"/>
      <c r="N4" s="54"/>
      <c r="O4" s="55"/>
      <c r="P4" s="52"/>
      <c r="Q4" s="55"/>
      <c r="R4" s="52"/>
    </row>
    <row r="5" spans="1:18" ht="84">
      <c r="A5" s="56" t="s">
        <v>4</v>
      </c>
      <c r="B5" s="56" t="s">
        <v>5</v>
      </c>
      <c r="C5" s="56" t="s">
        <v>6</v>
      </c>
      <c r="D5" s="57" t="s">
        <v>20</v>
      </c>
      <c r="E5" s="56" t="s">
        <v>13</v>
      </c>
      <c r="F5" s="56" t="s">
        <v>11</v>
      </c>
      <c r="G5" s="58" t="s">
        <v>12</v>
      </c>
      <c r="H5" s="56" t="s">
        <v>16</v>
      </c>
      <c r="I5" s="57" t="s">
        <v>18</v>
      </c>
      <c r="J5" s="56" t="s">
        <v>17</v>
      </c>
      <c r="K5" s="58" t="s">
        <v>7</v>
      </c>
      <c r="L5" s="59" t="s">
        <v>23</v>
      </c>
      <c r="M5" s="60" t="s">
        <v>22</v>
      </c>
      <c r="N5" s="61" t="s">
        <v>21</v>
      </c>
      <c r="O5" s="57" t="s">
        <v>15</v>
      </c>
      <c r="P5" s="56" t="s">
        <v>14</v>
      </c>
      <c r="Q5" s="57" t="s">
        <v>18</v>
      </c>
      <c r="R5" s="59" t="s">
        <v>24</v>
      </c>
    </row>
    <row r="6" spans="1:18" ht="12.75">
      <c r="A6" s="62"/>
      <c r="B6" s="62" t="s">
        <v>8</v>
      </c>
      <c r="C6" s="62" t="s">
        <v>9</v>
      </c>
      <c r="D6" s="63"/>
      <c r="E6" s="64"/>
      <c r="F6" s="62"/>
      <c r="G6" s="65"/>
      <c r="H6" s="64"/>
      <c r="I6" s="70"/>
      <c r="J6" s="64"/>
      <c r="K6" s="66"/>
      <c r="L6" s="62"/>
      <c r="M6" s="67"/>
      <c r="N6" s="68"/>
      <c r="O6" s="69"/>
      <c r="P6" s="64"/>
      <c r="Q6" s="70"/>
      <c r="R6" s="64"/>
    </row>
    <row r="7" spans="1:18" ht="36">
      <c r="A7" s="71">
        <v>1</v>
      </c>
      <c r="B7" s="100"/>
      <c r="C7" s="101"/>
      <c r="D7" s="74" t="s">
        <v>64</v>
      </c>
      <c r="E7" s="71">
        <v>1975</v>
      </c>
      <c r="F7" s="107" t="s">
        <v>10</v>
      </c>
      <c r="G7" s="107">
        <v>168.6</v>
      </c>
      <c r="H7" s="75">
        <v>173135.86</v>
      </c>
      <c r="I7" s="88">
        <v>125060.61</v>
      </c>
      <c r="J7" s="132">
        <f>SUM(H7-I7)</f>
        <v>48075.249999999985</v>
      </c>
      <c r="K7" s="76" t="s">
        <v>118</v>
      </c>
      <c r="L7" s="102"/>
      <c r="M7" s="104"/>
      <c r="N7" s="102" t="s">
        <v>129</v>
      </c>
      <c r="O7" s="101" t="s">
        <v>147</v>
      </c>
      <c r="P7" s="103"/>
      <c r="Q7" s="88">
        <v>112468.77</v>
      </c>
      <c r="R7" s="73"/>
    </row>
    <row r="8" spans="1:18" ht="36">
      <c r="A8" s="71">
        <v>2</v>
      </c>
      <c r="B8" s="100"/>
      <c r="C8" s="101"/>
      <c r="D8" s="74" t="s">
        <v>131</v>
      </c>
      <c r="E8" s="71">
        <v>1962</v>
      </c>
      <c r="F8" s="71" t="s">
        <v>10</v>
      </c>
      <c r="G8" s="71">
        <v>380</v>
      </c>
      <c r="H8" s="85">
        <v>447961.86</v>
      </c>
      <c r="I8" s="88">
        <v>381087.51</v>
      </c>
      <c r="J8" s="80">
        <f>SUM(H8-I8)</f>
        <v>66874.34999999998</v>
      </c>
      <c r="K8" s="76" t="s">
        <v>132</v>
      </c>
      <c r="L8" s="105"/>
      <c r="M8" s="106"/>
      <c r="N8" s="102" t="s">
        <v>146</v>
      </c>
      <c r="O8" s="101" t="s">
        <v>148</v>
      </c>
      <c r="P8" s="103"/>
      <c r="Q8" s="88">
        <v>336304.09</v>
      </c>
      <c r="R8" s="73"/>
    </row>
    <row r="9" spans="1:18" ht="12.75">
      <c r="A9" s="71"/>
      <c r="B9" s="72"/>
      <c r="C9" s="73"/>
      <c r="D9" s="74"/>
      <c r="E9" s="71"/>
      <c r="F9" s="71"/>
      <c r="G9" s="71"/>
      <c r="H9" s="79"/>
      <c r="I9" s="79"/>
      <c r="J9" s="80"/>
      <c r="K9" s="78"/>
      <c r="L9" s="99"/>
      <c r="M9" s="81"/>
      <c r="N9" s="77"/>
      <c r="O9" s="73"/>
      <c r="P9" s="78"/>
      <c r="Q9" s="88"/>
      <c r="R9" s="73"/>
    </row>
    <row r="10" spans="1:18" ht="12.75">
      <c r="A10" s="71"/>
      <c r="B10" s="72"/>
      <c r="C10" s="73"/>
      <c r="D10" s="74"/>
      <c r="E10" s="71"/>
      <c r="F10" s="71"/>
      <c r="G10" s="71"/>
      <c r="H10" s="78"/>
      <c r="I10" s="78"/>
      <c r="J10" s="80"/>
      <c r="K10" s="78"/>
      <c r="L10" s="99"/>
      <c r="M10" s="81"/>
      <c r="N10" s="77"/>
      <c r="O10" s="73"/>
      <c r="P10" s="78"/>
      <c r="Q10" s="88"/>
      <c r="R10" s="73"/>
    </row>
    <row r="11" spans="1:18" ht="12.75">
      <c r="A11" s="71"/>
      <c r="B11" s="72"/>
      <c r="C11" s="73"/>
      <c r="D11" s="74"/>
      <c r="E11" s="71"/>
      <c r="F11" s="71"/>
      <c r="G11" s="86"/>
      <c r="H11" s="78"/>
      <c r="I11" s="78"/>
      <c r="J11" s="80"/>
      <c r="K11" s="78"/>
      <c r="L11" s="99"/>
      <c r="M11" s="87"/>
      <c r="N11" s="77"/>
      <c r="O11" s="73"/>
      <c r="P11" s="78"/>
      <c r="Q11" s="88"/>
      <c r="R11" s="73"/>
    </row>
    <row r="12" spans="1:18" ht="12.75">
      <c r="A12" s="153" t="s">
        <v>19</v>
      </c>
      <c r="B12" s="154"/>
      <c r="C12" s="154"/>
      <c r="D12" s="154"/>
      <c r="E12" s="154"/>
      <c r="F12" s="154"/>
      <c r="G12" s="155"/>
      <c r="H12" s="90">
        <f>H7+H8+H9+H10+H11</f>
        <v>621097.72</v>
      </c>
      <c r="I12" s="90">
        <f>SUM(I7:I8)</f>
        <v>506148.12</v>
      </c>
      <c r="J12" s="90">
        <f>J7+J8+J9+J10+J11</f>
        <v>114949.59999999996</v>
      </c>
      <c r="K12" s="78"/>
      <c r="L12" s="78"/>
      <c r="M12" s="78"/>
      <c r="N12" s="83"/>
      <c r="O12" s="84"/>
      <c r="P12" s="82"/>
      <c r="Q12" s="89">
        <f>Q7+Q8+Q9+Q10+Q11</f>
        <v>448772.86000000004</v>
      </c>
      <c r="R12" s="8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5"/>
      <c r="C25" s="5"/>
      <c r="D25" s="156"/>
      <c r="E25" s="156"/>
      <c r="F25" s="156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sheetProtection/>
  <mergeCells count="3">
    <mergeCell ref="A1:Q1"/>
    <mergeCell ref="A12:G12"/>
    <mergeCell ref="D25:F2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</cp:lastModifiedBy>
  <cp:lastPrinted>2019-02-05T07:08:20Z</cp:lastPrinted>
  <dcterms:created xsi:type="dcterms:W3CDTF">2011-09-26T05:32:18Z</dcterms:created>
  <dcterms:modified xsi:type="dcterms:W3CDTF">2019-02-21T04:18:19Z</dcterms:modified>
  <cp:category/>
  <cp:version/>
  <cp:contentType/>
  <cp:contentStatus/>
</cp:coreProperties>
</file>