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9440" windowHeight="9690"/>
  </bookViews>
  <sheets>
    <sheet name="2018-2019" sheetId="1" r:id="rId1"/>
  </sheets>
  <calcPr calcId="124519"/>
</workbook>
</file>

<file path=xl/calcChain.xml><?xml version="1.0" encoding="utf-8"?>
<calcChain xmlns="http://schemas.openxmlformats.org/spreadsheetml/2006/main">
  <c r="F31" i="1"/>
  <c r="G32"/>
  <c r="G31" s="1"/>
  <c r="G30" s="1"/>
  <c r="F32"/>
  <c r="G65"/>
  <c r="G64" s="1"/>
  <c r="G63" s="1"/>
  <c r="G62" s="1"/>
  <c r="F65"/>
  <c r="F64"/>
  <c r="F63"/>
  <c r="F62"/>
  <c r="G58"/>
  <c r="F58"/>
  <c r="G57"/>
  <c r="F57"/>
  <c r="G56"/>
  <c r="F56"/>
  <c r="G55"/>
  <c r="F55"/>
  <c r="G54"/>
  <c r="F54"/>
  <c r="G52"/>
  <c r="F52"/>
  <c r="G51"/>
  <c r="F51"/>
  <c r="G50"/>
  <c r="F50"/>
  <c r="G49"/>
  <c r="F49"/>
  <c r="G48"/>
  <c r="F48"/>
  <c r="G46"/>
  <c r="F46"/>
  <c r="G45"/>
  <c r="F45"/>
  <c r="G44"/>
  <c r="F44"/>
  <c r="G43"/>
  <c r="F43"/>
  <c r="G40"/>
  <c r="G39" s="1"/>
  <c r="G38" s="1"/>
  <c r="G37" s="1"/>
  <c r="F40"/>
  <c r="F39" s="1"/>
  <c r="F38" s="1"/>
  <c r="F37" s="1"/>
  <c r="F30"/>
  <c r="F15" s="1"/>
  <c r="G28"/>
  <c r="F28"/>
  <c r="G24"/>
  <c r="F24"/>
  <c r="G23"/>
  <c r="F23"/>
  <c r="G22"/>
  <c r="F22"/>
  <c r="G21"/>
  <c r="F21"/>
  <c r="G19"/>
  <c r="G18" s="1"/>
  <c r="G17" s="1"/>
  <c r="G16" s="1"/>
  <c r="F19"/>
  <c r="F18" s="1"/>
  <c r="F17" s="1"/>
  <c r="F16" s="1"/>
  <c r="G67" l="1"/>
  <c r="G15"/>
  <c r="F67"/>
</calcChain>
</file>

<file path=xl/sharedStrings.xml><?xml version="1.0" encoding="utf-8"?>
<sst xmlns="http://schemas.openxmlformats.org/spreadsheetml/2006/main" count="199" uniqueCount="72">
  <si>
    <t>Приложение 5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</si>
  <si>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</t>
  </si>
  <si>
    <t>Варненского муниципального района на 2018 - 2019 годы</t>
  </si>
  <si>
    <t>(тыс. руб.)</t>
  </si>
  <si>
    <t>Наименование</t>
  </si>
  <si>
    <t>Рз</t>
  </si>
  <si>
    <t>ПР</t>
  </si>
  <si>
    <t>ЦСР</t>
  </si>
  <si>
    <t>ВР</t>
  </si>
  <si>
    <t>2018 год</t>
  </si>
  <si>
    <t>2019 год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</si>
  <si>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</si>
  <si>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</si>
  <si>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</si>
  <si>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</si>
  <si>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</si>
  <si>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</t>
  </si>
  <si>
    <t>99 0 00 00000</t>
  </si>
  <si>
    <t>Расходы общегосударственного характера</t>
  </si>
  <si>
    <t>99 0 04 00000</t>
  </si>
  <si>
    <t>Глава муниципального образования</t>
  </si>
  <si>
    <t>99 0 04 20301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</si>
  <si>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</si>
  <si>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</si>
  <si>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</si>
  <si>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</si>
  <si>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99 0 04 20401</t>
  </si>
  <si>
    <t>Закупка товаров, работ и услуг для государственных (муниципальных) нужд</t>
  </si>
  <si>
    <t>Уплата налога на имущество организаций,земельного и транспортного налога</t>
  </si>
  <si>
    <t>Финансовое обеспечение выполнения функций государственными органами</t>
  </si>
  <si>
    <t>99 0 89 20401</t>
  </si>
  <si>
    <t>Иные бюджетные ассигнования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</si>
  <si>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</si>
  <si>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</si>
  <si>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НАЦИОНАЛЬНАЯ ОБОРОНА</t>
  </si>
  <si>
    <t>Мобилизационная и вневойсковая подготовка</t>
  </si>
  <si>
    <t>03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</si>
  <si>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</t>
  </si>
  <si>
    <t>99 0 02 00000</t>
  </si>
  <si>
    <t>Осуществление полномочий по первичному воинскому учету на территориях, где отсутствуют военные комиссариаты</t>
  </si>
  <si>
    <t>99 0 02 51180</t>
  </si>
  <si>
    <t>НАЦИОНАЛЬНАЯ БЕЗОПАСНОСТЬ И ПРАВООХРАНИТЕЛЬНАЯ ДЕЯТЕЛЬНОСТЬ</t>
  </si>
  <si>
    <t>Обеспечение пожарной безопасности</t>
  </si>
  <si>
    <t xml:space="preserve">Предупреждение и ликвидация чрезвычайных ситуаций </t>
  </si>
  <si>
    <t>99 0 00 21800</t>
  </si>
  <si>
    <t>ЖИЛИЩНО-КОММУНАЛЬНОЕ ХОЗЯЙСТВО</t>
  </si>
  <si>
    <t>05</t>
  </si>
  <si>
    <t>Благоустройство</t>
  </si>
  <si>
    <t>99 0 60 00000</t>
  </si>
  <si>
    <t>Уличное освещение</t>
  </si>
  <si>
    <t>99 0 60 00100</t>
  </si>
  <si>
    <t>КУЛЬТУРА, КИНЕМАТОГРАФИЯ</t>
  </si>
  <si>
    <t>08</t>
  </si>
  <si>
    <t>Культура</t>
  </si>
  <si>
    <t>Учреждения культуры и мероприятия в сфере культуры и кинематографии</t>
  </si>
  <si>
    <t>99 0 44 00000</t>
  </si>
  <si>
    <t>Обеспечение деятельности (оказание услуг) подведомственных казенных учреждений</t>
  </si>
  <si>
    <t>99 0 44 09900</t>
  </si>
  <si>
    <t>Обеспечение деятельности (оказание услуг) подведомственных казенных учреждений за счет средств местного бюджета</t>
  </si>
  <si>
    <t>99 0 44 09901</t>
  </si>
  <si>
    <t>ФИЗИЧЕСКАЯ КУЛЬТУРА И СПОРТ</t>
  </si>
  <si>
    <t>Физическая культура</t>
  </si>
  <si>
    <t>Реализация государственных функций в области физической культуры и спорта</t>
  </si>
  <si>
    <t>99 0 00 48700</t>
  </si>
  <si>
    <t>Всего</t>
  </si>
  <si>
    <t xml:space="preserve">к  проекту решения Совета депутатов Катенинского сельского поселения  </t>
  </si>
  <si>
    <t xml:space="preserve"> «О бюджете Катенинского сельского поселения на 2017 год и плановый период 2018-2019 годы»</t>
  </si>
  <si>
    <t xml:space="preserve">                                                                                            от_____декабря 2016 года № _____</t>
  </si>
  <si>
    <t>бюджета Катенинского сельского поселения</t>
  </si>
  <si>
    <t xml:space="preserve">Другие общегосударственные вопросы </t>
  </si>
  <si>
    <t>13</t>
  </si>
  <si>
    <t>Оценка недвижимости признания права регулирования отношений по государственной и муниципальной собственности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</si>
</sst>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5" fillId="0" borderId="0" xfId="0" applyFont="1" applyAlignment="1">
      <alignment horizontal="justify"/>
    </xf>
    <xf numFmtId="0" fontId="5" fillId="0" borderId="0" xfId="0" applyFont="1"/>
    <xf numFmtId="0" fontId="7" fillId="0" borderId="0" xfId="0" applyFont="1" applyAlignment="1">
      <alignment horizontal="right"/>
    </xf>
    <xf numFmtId="49" fontId="1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justify" wrapText="1"/>
    </xf>
    <xf numFmtId="49" fontId="3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49" fontId="6" fillId="0" borderId="3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4" fontId="0" fillId="0" borderId="0" xfId="0" applyNumberFormat="1"/>
    <xf numFmtId="0" fontId="5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topLeftCell="A52" workbookViewId="0">
      <selection activeCell="K20" sqref="K20"/>
    </sheetView>
  </sheetViews>
  <sheetFormatPr defaultRowHeight="15"/>
  <cols>
    <col min="1" max="1" width="52.7109375" customWidth="1"/>
    <col min="4" max="4" width="18.85546875" customWidth="1"/>
    <col min="6" max="6" width="10.140625" bestFit="1" customWidth="1"/>
  </cols>
  <sheetData>
    <row r="1" spans="1:10">
      <c r="A1" s="31" t="s">
        <v>0</v>
      </c>
      <c r="B1" s="32"/>
      <c r="C1" s="32"/>
      <c r="D1" s="32"/>
      <c r="E1" s="32"/>
      <c r="F1" s="32"/>
      <c r="G1" s="32"/>
    </row>
    <row r="2" spans="1:10">
      <c r="A2" s="31" t="s">
        <v>65</v>
      </c>
      <c r="B2" s="32"/>
      <c r="C2" s="32"/>
      <c r="D2" s="32"/>
      <c r="E2" s="32"/>
      <c r="F2" s="32"/>
      <c r="G2" s="32"/>
    </row>
    <row r="3" spans="1:10">
      <c r="A3" s="31" t="s">
        <v>66</v>
      </c>
      <c r="B3" s="32"/>
      <c r="C3" s="32"/>
      <c r="D3" s="32"/>
      <c r="E3" s="32"/>
      <c r="F3" s="32"/>
      <c r="G3" s="32"/>
    </row>
    <row r="4" spans="1:10">
      <c r="A4" s="31" t="s">
        <v>67</v>
      </c>
      <c r="B4" s="32"/>
      <c r="C4" s="32"/>
      <c r="D4" s="32"/>
      <c r="E4" s="32"/>
      <c r="F4" s="32"/>
      <c r="G4" s="32"/>
    </row>
    <row r="5" spans="1:10">
      <c r="A5" s="4"/>
      <c r="B5" s="5"/>
      <c r="C5" s="5"/>
      <c r="D5" s="5"/>
      <c r="E5" s="5"/>
      <c r="F5" s="5"/>
      <c r="G5" s="5"/>
    </row>
    <row r="6" spans="1:10">
      <c r="A6" s="4"/>
      <c r="B6" s="5"/>
      <c r="C6" s="5"/>
      <c r="D6" s="5"/>
      <c r="E6" s="5"/>
      <c r="F6" s="5"/>
      <c r="G6" s="5"/>
    </row>
    <row r="7" spans="1:10">
      <c r="A7" s="34"/>
      <c r="B7" s="34"/>
      <c r="C7" s="34"/>
      <c r="D7" s="34"/>
      <c r="E7" s="34"/>
      <c r="F7" s="34"/>
      <c r="G7" s="5"/>
    </row>
    <row r="8" spans="1:10" ht="58.5" customHeight="1">
      <c r="A8" s="33" t="s">
        <v>1</v>
      </c>
      <c r="B8" s="33"/>
      <c r="C8" s="33"/>
      <c r="D8" s="33"/>
      <c r="E8" s="33"/>
      <c r="F8" s="33"/>
      <c r="G8" s="32"/>
    </row>
    <row r="9" spans="1:10" ht="18.75" customHeight="1">
      <c r="A9" s="34" t="s">
        <v>68</v>
      </c>
      <c r="B9" s="34"/>
      <c r="C9" s="34"/>
      <c r="D9" s="34"/>
      <c r="E9" s="34"/>
      <c r="F9" s="34"/>
      <c r="G9" s="32"/>
    </row>
    <row r="10" spans="1:10" ht="18.75" customHeight="1">
      <c r="A10" s="34" t="s">
        <v>2</v>
      </c>
      <c r="B10" s="34"/>
      <c r="C10" s="34"/>
      <c r="D10" s="34"/>
      <c r="E10" s="34"/>
      <c r="F10" s="34"/>
      <c r="G10" s="32"/>
    </row>
    <row r="11" spans="1:10">
      <c r="A11" s="5"/>
      <c r="B11" s="5"/>
      <c r="C11" s="5"/>
      <c r="D11" s="5"/>
      <c r="E11" s="5"/>
      <c r="F11" s="5"/>
      <c r="G11" s="5"/>
    </row>
    <row r="12" spans="1:10" ht="15.75" thickBot="1">
      <c r="A12" s="5"/>
      <c r="B12" s="5"/>
      <c r="C12" s="5"/>
      <c r="D12" s="5"/>
      <c r="E12" s="5"/>
      <c r="F12" s="6" t="s">
        <v>3</v>
      </c>
      <c r="G12" s="5"/>
    </row>
    <row r="13" spans="1:10" ht="15" customHeight="1">
      <c r="A13" s="29" t="s">
        <v>4</v>
      </c>
      <c r="B13" s="29" t="s">
        <v>5</v>
      </c>
      <c r="C13" s="29" t="s">
        <v>6</v>
      </c>
      <c r="D13" s="29" t="s">
        <v>7</v>
      </c>
      <c r="E13" s="29" t="s">
        <v>8</v>
      </c>
      <c r="F13" s="29" t="s">
        <v>9</v>
      </c>
      <c r="G13" s="29" t="s">
        <v>10</v>
      </c>
    </row>
    <row r="14" spans="1:10" ht="15.75" customHeight="1" thickBot="1">
      <c r="A14" s="30"/>
      <c r="B14" s="30"/>
      <c r="C14" s="30"/>
      <c r="D14" s="30"/>
      <c r="E14" s="30"/>
      <c r="F14" s="30"/>
      <c r="G14" s="30"/>
    </row>
    <row r="15" spans="1:10" ht="15.75" thickBot="1">
      <c r="A15" s="1" t="s">
        <v>11</v>
      </c>
      <c r="B15" s="7" t="s">
        <v>12</v>
      </c>
      <c r="C15" s="7" t="s">
        <v>13</v>
      </c>
      <c r="D15" s="8"/>
      <c r="E15" s="8"/>
      <c r="F15" s="9">
        <f>SUM(F16+F21+F30+F35)</f>
        <v>1979.52</v>
      </c>
      <c r="G15" s="9">
        <f>SUM(G16+G21+G30+G35)</f>
        <v>2129.52</v>
      </c>
      <c r="I15" s="26"/>
      <c r="J15" s="26"/>
    </row>
    <row r="16" spans="1:10" ht="27" thickBot="1">
      <c r="A16" s="1" t="s">
        <v>14</v>
      </c>
      <c r="B16" s="7" t="s">
        <v>12</v>
      </c>
      <c r="C16" s="7" t="s">
        <v>15</v>
      </c>
      <c r="D16" s="8"/>
      <c r="E16" s="8"/>
      <c r="F16" s="9">
        <f t="shared" ref="F16:G19" si="0">SUM(F17)</f>
        <v>403.52</v>
      </c>
      <c r="G16" s="9">
        <f t="shared" si="0"/>
        <v>453.52</v>
      </c>
    </row>
    <row r="17" spans="1:7" ht="15.75" thickBot="1">
      <c r="A17" s="2" t="s">
        <v>16</v>
      </c>
      <c r="B17" s="10" t="s">
        <v>12</v>
      </c>
      <c r="C17" s="10" t="s">
        <v>15</v>
      </c>
      <c r="D17" s="19" t="s">
        <v>17</v>
      </c>
      <c r="E17" s="11"/>
      <c r="F17" s="12">
        <f t="shared" si="0"/>
        <v>403.52</v>
      </c>
      <c r="G17" s="12">
        <f t="shared" si="0"/>
        <v>453.52</v>
      </c>
    </row>
    <row r="18" spans="1:7" ht="15.75" thickBot="1">
      <c r="A18" s="2" t="s">
        <v>18</v>
      </c>
      <c r="B18" s="10" t="s">
        <v>12</v>
      </c>
      <c r="C18" s="10" t="s">
        <v>15</v>
      </c>
      <c r="D18" s="20" t="s">
        <v>19</v>
      </c>
      <c r="E18" s="13"/>
      <c r="F18" s="12">
        <f t="shared" si="0"/>
        <v>403.52</v>
      </c>
      <c r="G18" s="12">
        <f t="shared" si="0"/>
        <v>453.52</v>
      </c>
    </row>
    <row r="19" spans="1:7" ht="15.75" thickBot="1">
      <c r="A19" s="14" t="s">
        <v>20</v>
      </c>
      <c r="B19" s="10" t="s">
        <v>12</v>
      </c>
      <c r="C19" s="10" t="s">
        <v>15</v>
      </c>
      <c r="D19" s="16" t="s">
        <v>21</v>
      </c>
      <c r="E19" s="13"/>
      <c r="F19" s="12">
        <f t="shared" si="0"/>
        <v>403.52</v>
      </c>
      <c r="G19" s="12">
        <f t="shared" si="0"/>
        <v>453.52</v>
      </c>
    </row>
    <row r="20" spans="1:7" ht="52.5" thickBot="1">
      <c r="A20" s="3" t="s">
        <v>22</v>
      </c>
      <c r="B20" s="15" t="s">
        <v>12</v>
      </c>
      <c r="C20" s="15" t="s">
        <v>15</v>
      </c>
      <c r="D20" s="16" t="s">
        <v>21</v>
      </c>
      <c r="E20" s="17">
        <v>100</v>
      </c>
      <c r="F20" s="18">
        <v>403.52</v>
      </c>
      <c r="G20" s="18">
        <v>453.52</v>
      </c>
    </row>
    <row r="21" spans="1:7" ht="39.75" thickBot="1">
      <c r="A21" s="1" t="s">
        <v>23</v>
      </c>
      <c r="B21" s="7" t="s">
        <v>12</v>
      </c>
      <c r="C21" s="7" t="s">
        <v>24</v>
      </c>
      <c r="D21" s="27"/>
      <c r="E21" s="8"/>
      <c r="F21" s="9">
        <f>SUM(F22)</f>
        <v>956.2</v>
      </c>
      <c r="G21" s="9">
        <f>SUM(G22)</f>
        <v>1006.2</v>
      </c>
    </row>
    <row r="22" spans="1:7" ht="15.75" thickBot="1">
      <c r="A22" s="2" t="s">
        <v>16</v>
      </c>
      <c r="B22" s="10" t="s">
        <v>12</v>
      </c>
      <c r="C22" s="10" t="s">
        <v>24</v>
      </c>
      <c r="D22" s="19" t="s">
        <v>17</v>
      </c>
      <c r="E22" s="11"/>
      <c r="F22" s="12">
        <f>SUM(F23+F27)+F28</f>
        <v>956.2</v>
      </c>
      <c r="G22" s="12">
        <f>SUM(G23+G27)+G28</f>
        <v>1006.2</v>
      </c>
    </row>
    <row r="23" spans="1:7" ht="15.75" thickBot="1">
      <c r="A23" s="2" t="s">
        <v>18</v>
      </c>
      <c r="B23" s="10" t="s">
        <v>12</v>
      </c>
      <c r="C23" s="10" t="s">
        <v>24</v>
      </c>
      <c r="D23" s="20" t="s">
        <v>19</v>
      </c>
      <c r="E23" s="13"/>
      <c r="F23" s="12">
        <f>SUM(F24)</f>
        <v>950</v>
      </c>
      <c r="G23" s="12">
        <f>SUM(G24)</f>
        <v>1000</v>
      </c>
    </row>
    <row r="24" spans="1:7" ht="15.75" thickBot="1">
      <c r="A24" s="2" t="s">
        <v>25</v>
      </c>
      <c r="B24" s="10" t="s">
        <v>12</v>
      </c>
      <c r="C24" s="10" t="s">
        <v>24</v>
      </c>
      <c r="D24" s="16" t="s">
        <v>26</v>
      </c>
      <c r="E24" s="13"/>
      <c r="F24" s="12">
        <f>SUM(F25:F26)</f>
        <v>950</v>
      </c>
      <c r="G24" s="12">
        <f>SUM(G25:G26)</f>
        <v>1000</v>
      </c>
    </row>
    <row r="25" spans="1:7" ht="52.5" thickBot="1">
      <c r="A25" s="3" t="s">
        <v>22</v>
      </c>
      <c r="B25" s="15" t="s">
        <v>12</v>
      </c>
      <c r="C25" s="15" t="s">
        <v>24</v>
      </c>
      <c r="D25" s="16" t="s">
        <v>26</v>
      </c>
      <c r="E25" s="17">
        <v>100</v>
      </c>
      <c r="F25" s="18">
        <v>637</v>
      </c>
      <c r="G25" s="18">
        <v>687</v>
      </c>
    </row>
    <row r="26" spans="1:7" ht="27" thickBot="1">
      <c r="A26" s="3" t="s">
        <v>27</v>
      </c>
      <c r="B26" s="15" t="s">
        <v>12</v>
      </c>
      <c r="C26" s="15" t="s">
        <v>24</v>
      </c>
      <c r="D26" s="16" t="s">
        <v>26</v>
      </c>
      <c r="E26" s="17">
        <v>200</v>
      </c>
      <c r="F26" s="18">
        <v>313</v>
      </c>
      <c r="G26" s="18">
        <v>313</v>
      </c>
    </row>
    <row r="27" spans="1:7" ht="27" thickBot="1">
      <c r="A27" s="2" t="s">
        <v>28</v>
      </c>
      <c r="B27" s="10" t="s">
        <v>12</v>
      </c>
      <c r="C27" s="10" t="s">
        <v>24</v>
      </c>
      <c r="D27" s="16" t="s">
        <v>26</v>
      </c>
      <c r="E27" s="13">
        <v>500</v>
      </c>
      <c r="F27" s="12">
        <v>0.2</v>
      </c>
      <c r="G27" s="12">
        <v>0.2</v>
      </c>
    </row>
    <row r="28" spans="1:7" ht="27" thickBot="1">
      <c r="A28" s="2" t="s">
        <v>29</v>
      </c>
      <c r="B28" s="10" t="s">
        <v>12</v>
      </c>
      <c r="C28" s="10" t="s">
        <v>24</v>
      </c>
      <c r="D28" s="13" t="s">
        <v>30</v>
      </c>
      <c r="E28" s="13"/>
      <c r="F28" s="12">
        <f>SUM(F29)</f>
        <v>6</v>
      </c>
      <c r="G28" s="12">
        <f>SUM(G29)</f>
        <v>6</v>
      </c>
    </row>
    <row r="29" spans="1:7" ht="15.75" thickBot="1">
      <c r="A29" s="3" t="s">
        <v>31</v>
      </c>
      <c r="B29" s="15" t="s">
        <v>12</v>
      </c>
      <c r="C29" s="15" t="s">
        <v>24</v>
      </c>
      <c r="D29" s="13" t="s">
        <v>30</v>
      </c>
      <c r="E29" s="17">
        <v>800</v>
      </c>
      <c r="F29" s="18">
        <v>6</v>
      </c>
      <c r="G29" s="18">
        <v>6</v>
      </c>
    </row>
    <row r="30" spans="1:7" ht="39.75" thickBot="1">
      <c r="A30" s="1" t="s">
        <v>32</v>
      </c>
      <c r="B30" s="7" t="s">
        <v>12</v>
      </c>
      <c r="C30" s="7" t="s">
        <v>33</v>
      </c>
      <c r="D30" s="8"/>
      <c r="E30" s="8"/>
      <c r="F30" s="9">
        <f t="shared" ref="F30:G30" si="1">SUM(F31)</f>
        <v>616.79999999999995</v>
      </c>
      <c r="G30" s="9">
        <f t="shared" si="1"/>
        <v>666.8</v>
      </c>
    </row>
    <row r="31" spans="1:7" ht="15.75" thickBot="1">
      <c r="A31" s="2" t="s">
        <v>16</v>
      </c>
      <c r="B31" s="10" t="s">
        <v>12</v>
      </c>
      <c r="C31" s="10" t="s">
        <v>33</v>
      </c>
      <c r="D31" s="19" t="s">
        <v>17</v>
      </c>
      <c r="E31" s="11"/>
      <c r="F31" s="12">
        <f>SUM(F32)</f>
        <v>616.79999999999995</v>
      </c>
      <c r="G31" s="12">
        <f>SUM(G32)</f>
        <v>666.8</v>
      </c>
    </row>
    <row r="32" spans="1:7" ht="15.75" thickBot="1">
      <c r="A32" s="2" t="s">
        <v>18</v>
      </c>
      <c r="B32" s="10" t="s">
        <v>12</v>
      </c>
      <c r="C32" s="10" t="s">
        <v>33</v>
      </c>
      <c r="D32" s="20" t="s">
        <v>19</v>
      </c>
      <c r="E32" s="13"/>
      <c r="F32" s="12">
        <f>SUM(F33+F34)</f>
        <v>616.79999999999995</v>
      </c>
      <c r="G32" s="12">
        <f>SUM(G33+G34)</f>
        <v>666.8</v>
      </c>
    </row>
    <row r="33" spans="1:7" ht="15.75" thickBot="1">
      <c r="A33" s="2" t="s">
        <v>25</v>
      </c>
      <c r="B33" s="10" t="s">
        <v>12</v>
      </c>
      <c r="C33" s="10" t="s">
        <v>33</v>
      </c>
      <c r="D33" s="16" t="s">
        <v>26</v>
      </c>
      <c r="E33" s="13">
        <v>100</v>
      </c>
      <c r="F33" s="12">
        <v>568.79999999999995</v>
      </c>
      <c r="G33" s="12">
        <v>618.79999999999995</v>
      </c>
    </row>
    <row r="34" spans="1:7" ht="52.5" thickBot="1">
      <c r="A34" s="3" t="s">
        <v>22</v>
      </c>
      <c r="B34" s="15" t="s">
        <v>12</v>
      </c>
      <c r="C34" s="15" t="s">
        <v>33</v>
      </c>
      <c r="D34" s="16" t="s">
        <v>26</v>
      </c>
      <c r="E34" s="17">
        <v>200</v>
      </c>
      <c r="F34" s="18">
        <v>48</v>
      </c>
      <c r="G34" s="18">
        <v>48</v>
      </c>
    </row>
    <row r="35" spans="1:7" ht="15.75" thickBot="1">
      <c r="A35" s="1" t="s">
        <v>69</v>
      </c>
      <c r="B35" s="7" t="s">
        <v>12</v>
      </c>
      <c r="C35" s="7" t="s">
        <v>70</v>
      </c>
      <c r="D35" s="25"/>
      <c r="E35" s="8"/>
      <c r="F35" s="9">
        <v>3</v>
      </c>
      <c r="G35" s="9">
        <v>3</v>
      </c>
    </row>
    <row r="36" spans="1:7" ht="39.75" thickBot="1">
      <c r="A36" s="3" t="s">
        <v>71</v>
      </c>
      <c r="B36" s="15" t="s">
        <v>12</v>
      </c>
      <c r="C36" s="15" t="s">
        <v>70</v>
      </c>
      <c r="D36" s="16">
        <v>9900920300</v>
      </c>
      <c r="E36" s="17"/>
      <c r="F36" s="18">
        <v>3</v>
      </c>
      <c r="G36" s="18">
        <v>3</v>
      </c>
    </row>
    <row r="37" spans="1:7" ht="15.75" thickBot="1">
      <c r="A37" s="1" t="s">
        <v>34</v>
      </c>
      <c r="B37" s="7" t="s">
        <v>15</v>
      </c>
      <c r="C37" s="7" t="s">
        <v>13</v>
      </c>
      <c r="D37" s="8"/>
      <c r="E37" s="8"/>
      <c r="F37" s="9">
        <f t="shared" ref="F37:G40" si="2">SUM(F38)</f>
        <v>89.2</v>
      </c>
      <c r="G37" s="9">
        <f t="shared" si="2"/>
        <v>89.2</v>
      </c>
    </row>
    <row r="38" spans="1:7" ht="15.75" thickBot="1">
      <c r="A38" s="1" t="s">
        <v>35</v>
      </c>
      <c r="B38" s="7" t="s">
        <v>15</v>
      </c>
      <c r="C38" s="7" t="s">
        <v>36</v>
      </c>
      <c r="D38" s="8"/>
      <c r="E38" s="8"/>
      <c r="F38" s="9">
        <f t="shared" si="2"/>
        <v>89.2</v>
      </c>
      <c r="G38" s="9">
        <f t="shared" si="2"/>
        <v>89.2</v>
      </c>
    </row>
    <row r="39" spans="1:7" ht="15.75" thickBot="1">
      <c r="A39" s="2" t="s">
        <v>16</v>
      </c>
      <c r="B39" s="10" t="s">
        <v>15</v>
      </c>
      <c r="C39" s="10" t="s">
        <v>36</v>
      </c>
      <c r="D39" s="13" t="s">
        <v>17</v>
      </c>
      <c r="E39" s="13"/>
      <c r="F39" s="12">
        <f>SUM(F40)+F42</f>
        <v>89.2</v>
      </c>
      <c r="G39" s="12">
        <f>G40+G42</f>
        <v>89.2</v>
      </c>
    </row>
    <row r="40" spans="1:7" ht="52.5" thickBot="1">
      <c r="A40" s="2" t="s">
        <v>37</v>
      </c>
      <c r="B40" s="10" t="s">
        <v>15</v>
      </c>
      <c r="C40" s="10" t="s">
        <v>36</v>
      </c>
      <c r="D40" s="16" t="s">
        <v>38</v>
      </c>
      <c r="E40" s="13"/>
      <c r="F40" s="12">
        <f t="shared" si="2"/>
        <v>84.2</v>
      </c>
      <c r="G40" s="12">
        <f t="shared" si="2"/>
        <v>84.2</v>
      </c>
    </row>
    <row r="41" spans="1:7" ht="27" thickBot="1">
      <c r="A41" s="2" t="s">
        <v>39</v>
      </c>
      <c r="B41" s="10" t="s">
        <v>15</v>
      </c>
      <c r="C41" s="10" t="s">
        <v>36</v>
      </c>
      <c r="D41" s="16" t="s">
        <v>40</v>
      </c>
      <c r="E41" s="13">
        <v>100</v>
      </c>
      <c r="F41" s="12">
        <v>84.2</v>
      </c>
      <c r="G41" s="12">
        <v>84.2</v>
      </c>
    </row>
    <row r="42" spans="1:7" ht="52.5" thickBot="1">
      <c r="A42" s="3" t="s">
        <v>22</v>
      </c>
      <c r="B42" s="15" t="s">
        <v>15</v>
      </c>
      <c r="C42" s="15" t="s">
        <v>36</v>
      </c>
      <c r="D42" s="16" t="s">
        <v>40</v>
      </c>
      <c r="E42" s="17">
        <v>200</v>
      </c>
      <c r="F42" s="18">
        <v>5</v>
      </c>
      <c r="G42" s="18">
        <v>5</v>
      </c>
    </row>
    <row r="43" spans="1:7" ht="27" thickBot="1">
      <c r="A43" s="1" t="s">
        <v>41</v>
      </c>
      <c r="B43" s="7" t="s">
        <v>36</v>
      </c>
      <c r="C43" s="7" t="s">
        <v>13</v>
      </c>
      <c r="D43" s="28"/>
      <c r="E43" s="17"/>
      <c r="F43" s="9">
        <f t="shared" ref="F43:G46" si="3">SUM(F44)</f>
        <v>146.25</v>
      </c>
      <c r="G43" s="9">
        <f t="shared" si="3"/>
        <v>196.25</v>
      </c>
    </row>
    <row r="44" spans="1:7" ht="15.75" thickBot="1">
      <c r="A44" s="1" t="s">
        <v>42</v>
      </c>
      <c r="B44" s="7" t="s">
        <v>36</v>
      </c>
      <c r="C44" s="7">
        <v>10</v>
      </c>
      <c r="D44" s="25"/>
      <c r="E44" s="17"/>
      <c r="F44" s="9">
        <f t="shared" si="3"/>
        <v>146.25</v>
      </c>
      <c r="G44" s="9">
        <f t="shared" si="3"/>
        <v>196.25</v>
      </c>
    </row>
    <row r="45" spans="1:7" ht="15.75" thickBot="1">
      <c r="A45" s="2" t="s">
        <v>16</v>
      </c>
      <c r="B45" s="10" t="s">
        <v>36</v>
      </c>
      <c r="C45" s="10">
        <v>10</v>
      </c>
      <c r="D45" s="13" t="s">
        <v>17</v>
      </c>
      <c r="E45" s="17"/>
      <c r="F45" s="12">
        <f t="shared" si="3"/>
        <v>146.25</v>
      </c>
      <c r="G45" s="12">
        <f t="shared" si="3"/>
        <v>196.25</v>
      </c>
    </row>
    <row r="46" spans="1:7" ht="15.75" thickBot="1">
      <c r="A46" s="2" t="s">
        <v>43</v>
      </c>
      <c r="B46" s="10" t="s">
        <v>36</v>
      </c>
      <c r="C46" s="10">
        <v>10</v>
      </c>
      <c r="D46" s="13" t="s">
        <v>44</v>
      </c>
      <c r="E46" s="17"/>
      <c r="F46" s="12">
        <f t="shared" si="3"/>
        <v>146.25</v>
      </c>
      <c r="G46" s="12">
        <f t="shared" si="3"/>
        <v>196.25</v>
      </c>
    </row>
    <row r="47" spans="1:7" ht="27" thickBot="1">
      <c r="A47" s="3" t="s">
        <v>27</v>
      </c>
      <c r="B47" s="15" t="s">
        <v>36</v>
      </c>
      <c r="C47" s="15">
        <v>10</v>
      </c>
      <c r="D47" s="13" t="s">
        <v>44</v>
      </c>
      <c r="E47" s="17">
        <v>100</v>
      </c>
      <c r="F47" s="18">
        <v>146.25</v>
      </c>
      <c r="G47" s="18">
        <v>196.25</v>
      </c>
    </row>
    <row r="48" spans="1:7" ht="15.75" thickBot="1">
      <c r="A48" s="1" t="s">
        <v>45</v>
      </c>
      <c r="B48" s="7" t="s">
        <v>46</v>
      </c>
      <c r="C48" s="7" t="s">
        <v>13</v>
      </c>
      <c r="D48" s="8"/>
      <c r="E48" s="8"/>
      <c r="F48" s="9">
        <f t="shared" ref="F48:G52" si="4">SUM(F49)</f>
        <v>1063.8399999999999</v>
      </c>
      <c r="G48" s="9">
        <f t="shared" si="4"/>
        <v>1097.6500000000001</v>
      </c>
    </row>
    <row r="49" spans="1:7" ht="15.75" thickBot="1">
      <c r="A49" s="1" t="s">
        <v>47</v>
      </c>
      <c r="B49" s="7" t="s">
        <v>46</v>
      </c>
      <c r="C49" s="7" t="s">
        <v>36</v>
      </c>
      <c r="D49" s="8"/>
      <c r="E49" s="8"/>
      <c r="F49" s="9">
        <f t="shared" si="4"/>
        <v>1063.8399999999999</v>
      </c>
      <c r="G49" s="9">
        <f t="shared" si="4"/>
        <v>1097.6500000000001</v>
      </c>
    </row>
    <row r="50" spans="1:7" ht="15.75" thickBot="1">
      <c r="A50" s="2" t="s">
        <v>16</v>
      </c>
      <c r="B50" s="10" t="s">
        <v>46</v>
      </c>
      <c r="C50" s="10" t="s">
        <v>36</v>
      </c>
      <c r="D50" s="13" t="s">
        <v>17</v>
      </c>
      <c r="E50" s="8"/>
      <c r="F50" s="12">
        <f t="shared" si="4"/>
        <v>1063.8399999999999</v>
      </c>
      <c r="G50" s="12">
        <f t="shared" si="4"/>
        <v>1097.6500000000001</v>
      </c>
    </row>
    <row r="51" spans="1:7" ht="15.75" thickBot="1">
      <c r="A51" s="2" t="s">
        <v>47</v>
      </c>
      <c r="B51" s="10" t="s">
        <v>46</v>
      </c>
      <c r="C51" s="10" t="s">
        <v>36</v>
      </c>
      <c r="D51" s="13" t="s">
        <v>48</v>
      </c>
      <c r="E51" s="13"/>
      <c r="F51" s="12">
        <f t="shared" si="4"/>
        <v>1063.8399999999999</v>
      </c>
      <c r="G51" s="12">
        <f t="shared" si="4"/>
        <v>1097.6500000000001</v>
      </c>
    </row>
    <row r="52" spans="1:7" ht="15.75" thickBot="1">
      <c r="A52" s="2" t="s">
        <v>49</v>
      </c>
      <c r="B52" s="10" t="s">
        <v>46</v>
      </c>
      <c r="C52" s="10" t="s">
        <v>36</v>
      </c>
      <c r="D52" s="13" t="s">
        <v>50</v>
      </c>
      <c r="E52" s="13"/>
      <c r="F52" s="12">
        <f t="shared" si="4"/>
        <v>1063.8399999999999</v>
      </c>
      <c r="G52" s="12">
        <f t="shared" si="4"/>
        <v>1097.6500000000001</v>
      </c>
    </row>
    <row r="53" spans="1:7" ht="27" thickBot="1">
      <c r="A53" s="3" t="s">
        <v>27</v>
      </c>
      <c r="B53" s="15" t="s">
        <v>46</v>
      </c>
      <c r="C53" s="15" t="s">
        <v>36</v>
      </c>
      <c r="D53" s="13" t="s">
        <v>50</v>
      </c>
      <c r="E53" s="17">
        <v>200</v>
      </c>
      <c r="F53" s="18">
        <v>1063.8399999999999</v>
      </c>
      <c r="G53" s="18">
        <v>1097.6500000000001</v>
      </c>
    </row>
    <row r="54" spans="1:7" ht="15.75" thickBot="1">
      <c r="A54" s="1" t="s">
        <v>51</v>
      </c>
      <c r="B54" s="7" t="s">
        <v>52</v>
      </c>
      <c r="C54" s="7" t="s">
        <v>13</v>
      </c>
      <c r="D54" s="8"/>
      <c r="E54" s="8"/>
      <c r="F54" s="9">
        <f t="shared" ref="F54:G57" si="5">SUM(F55)</f>
        <v>1914.08</v>
      </c>
      <c r="G54" s="9">
        <f t="shared" si="5"/>
        <v>2014.08</v>
      </c>
    </row>
    <row r="55" spans="1:7" ht="15.75" thickBot="1">
      <c r="A55" s="1" t="s">
        <v>53</v>
      </c>
      <c r="B55" s="7" t="s">
        <v>52</v>
      </c>
      <c r="C55" s="7" t="s">
        <v>12</v>
      </c>
      <c r="D55" s="8"/>
      <c r="E55" s="8"/>
      <c r="F55" s="9">
        <f t="shared" si="5"/>
        <v>1914.08</v>
      </c>
      <c r="G55" s="9">
        <f t="shared" si="5"/>
        <v>2014.08</v>
      </c>
    </row>
    <row r="56" spans="1:7" ht="15.75" thickBot="1">
      <c r="A56" s="2" t="s">
        <v>16</v>
      </c>
      <c r="B56" s="10" t="s">
        <v>52</v>
      </c>
      <c r="C56" s="10" t="s">
        <v>12</v>
      </c>
      <c r="D56" s="13" t="s">
        <v>17</v>
      </c>
      <c r="E56" s="8"/>
      <c r="F56" s="9">
        <f t="shared" si="5"/>
        <v>1914.08</v>
      </c>
      <c r="G56" s="9">
        <f t="shared" si="5"/>
        <v>2014.08</v>
      </c>
    </row>
    <row r="57" spans="1:7" ht="27" thickBot="1">
      <c r="A57" s="2" t="s">
        <v>54</v>
      </c>
      <c r="B57" s="10" t="s">
        <v>52</v>
      </c>
      <c r="C57" s="10" t="s">
        <v>12</v>
      </c>
      <c r="D57" s="13" t="s">
        <v>55</v>
      </c>
      <c r="E57" s="13"/>
      <c r="F57" s="12">
        <f t="shared" si="5"/>
        <v>1914.08</v>
      </c>
      <c r="G57" s="12">
        <f t="shared" si="5"/>
        <v>2014.08</v>
      </c>
    </row>
    <row r="58" spans="1:7" ht="27" thickBot="1">
      <c r="A58" s="2" t="s">
        <v>56</v>
      </c>
      <c r="B58" s="10" t="s">
        <v>52</v>
      </c>
      <c r="C58" s="10" t="s">
        <v>12</v>
      </c>
      <c r="D58" s="13" t="s">
        <v>57</v>
      </c>
      <c r="E58" s="13"/>
      <c r="F58" s="12">
        <f>SUM(F59)+F60+F61</f>
        <v>1914.08</v>
      </c>
      <c r="G58" s="12">
        <f>SUM(G59)+G60+G61</f>
        <v>2014.08</v>
      </c>
    </row>
    <row r="59" spans="1:7" ht="39.75" thickBot="1">
      <c r="A59" s="2" t="s">
        <v>58</v>
      </c>
      <c r="B59" s="10" t="s">
        <v>52</v>
      </c>
      <c r="C59" s="10" t="s">
        <v>12</v>
      </c>
      <c r="D59" s="13" t="s">
        <v>59</v>
      </c>
      <c r="E59" s="13">
        <v>100</v>
      </c>
      <c r="F59" s="12">
        <v>1265.18</v>
      </c>
      <c r="G59" s="12">
        <v>1315.18</v>
      </c>
    </row>
    <row r="60" spans="1:7" ht="52.5" thickBot="1">
      <c r="A60" s="3" t="s">
        <v>22</v>
      </c>
      <c r="B60" s="10" t="s">
        <v>52</v>
      </c>
      <c r="C60" s="10" t="s">
        <v>12</v>
      </c>
      <c r="D60" s="13" t="s">
        <v>59</v>
      </c>
      <c r="E60" s="13">
        <v>200</v>
      </c>
      <c r="F60" s="18">
        <v>641.4</v>
      </c>
      <c r="G60" s="18">
        <v>691.4</v>
      </c>
    </row>
    <row r="61" spans="1:7" ht="27" thickBot="1">
      <c r="A61" s="3" t="s">
        <v>27</v>
      </c>
      <c r="B61" s="10" t="s">
        <v>52</v>
      </c>
      <c r="C61" s="10" t="s">
        <v>12</v>
      </c>
      <c r="D61" s="13" t="s">
        <v>59</v>
      </c>
      <c r="E61" s="13">
        <v>800</v>
      </c>
      <c r="F61" s="18">
        <v>7.5</v>
      </c>
      <c r="G61" s="18">
        <v>7.5</v>
      </c>
    </row>
    <row r="62" spans="1:7" ht="15.75" thickBot="1">
      <c r="A62" s="1" t="s">
        <v>60</v>
      </c>
      <c r="B62" s="7">
        <v>11</v>
      </c>
      <c r="C62" s="7" t="s">
        <v>13</v>
      </c>
      <c r="D62" s="8"/>
      <c r="E62" s="8"/>
      <c r="F62" s="9">
        <f t="shared" ref="F62:G65" si="6">SUM(F63)</f>
        <v>5</v>
      </c>
      <c r="G62" s="9">
        <f t="shared" si="6"/>
        <v>10</v>
      </c>
    </row>
    <row r="63" spans="1:7" ht="15.75" thickBot="1">
      <c r="A63" s="1" t="s">
        <v>61</v>
      </c>
      <c r="B63" s="7">
        <v>11</v>
      </c>
      <c r="C63" s="7" t="s">
        <v>12</v>
      </c>
      <c r="D63" s="8"/>
      <c r="E63" s="8"/>
      <c r="F63" s="9">
        <f t="shared" si="6"/>
        <v>5</v>
      </c>
      <c r="G63" s="9">
        <f t="shared" si="6"/>
        <v>10</v>
      </c>
    </row>
    <row r="64" spans="1:7" ht="15.75" thickBot="1">
      <c r="A64" s="2" t="s">
        <v>16</v>
      </c>
      <c r="B64" s="10">
        <v>11</v>
      </c>
      <c r="C64" s="10" t="s">
        <v>12</v>
      </c>
      <c r="D64" s="13" t="s">
        <v>17</v>
      </c>
      <c r="E64" s="13"/>
      <c r="F64" s="9">
        <f t="shared" si="6"/>
        <v>5</v>
      </c>
      <c r="G64" s="9">
        <f t="shared" si="6"/>
        <v>10</v>
      </c>
    </row>
    <row r="65" spans="1:7" ht="27" thickBot="1">
      <c r="A65" s="2" t="s">
        <v>62</v>
      </c>
      <c r="B65" s="10">
        <v>11</v>
      </c>
      <c r="C65" s="10" t="s">
        <v>12</v>
      </c>
      <c r="D65" s="13" t="s">
        <v>63</v>
      </c>
      <c r="E65" s="13"/>
      <c r="F65" s="9">
        <f t="shared" si="6"/>
        <v>5</v>
      </c>
      <c r="G65" s="9">
        <f t="shared" si="6"/>
        <v>10</v>
      </c>
    </row>
    <row r="66" spans="1:7" ht="27" thickBot="1">
      <c r="A66" s="3" t="s">
        <v>27</v>
      </c>
      <c r="B66" s="15">
        <v>11</v>
      </c>
      <c r="C66" s="15" t="s">
        <v>12</v>
      </c>
      <c r="D66" s="13" t="s">
        <v>63</v>
      </c>
      <c r="E66" s="17">
        <v>200</v>
      </c>
      <c r="F66" s="18">
        <v>5</v>
      </c>
      <c r="G66" s="18">
        <v>10</v>
      </c>
    </row>
    <row r="67" spans="1:7" ht="15.75" thickBot="1">
      <c r="A67" s="21" t="s">
        <v>64</v>
      </c>
      <c r="B67" s="22"/>
      <c r="C67" s="22"/>
      <c r="D67" s="23"/>
      <c r="E67" s="23"/>
      <c r="F67" s="24">
        <f>SUM(F15+F37+F43+F48+F54+F62)</f>
        <v>5197.8899999999994</v>
      </c>
      <c r="G67" s="24">
        <f>SUM(G15+G37+G43+G48+G54+G62)</f>
        <v>5536.7</v>
      </c>
    </row>
  </sheetData>
  <mergeCells count="15">
    <mergeCell ref="A1:G1"/>
    <mergeCell ref="A8:G8"/>
    <mergeCell ref="A9:G9"/>
    <mergeCell ref="A10:G10"/>
    <mergeCell ref="A2:G2"/>
    <mergeCell ref="A3:G3"/>
    <mergeCell ref="A4:G4"/>
    <mergeCell ref="A7:F7"/>
    <mergeCell ref="G13:G14"/>
    <mergeCell ref="A13:A14"/>
    <mergeCell ref="B13:B14"/>
    <mergeCell ref="C13:C14"/>
    <mergeCell ref="D13:D14"/>
    <mergeCell ref="E13:E14"/>
    <mergeCell ref="F13:F14"/>
  </mergeCells>
  <pageMargins left="0.31496062992125984" right="0.19685039370078741" top="0.23622047244094491" bottom="0.19685039370078741" header="0.19685039370078741" footer="0.15748031496062992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2018-2019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</dc:creator>
  <cp:lastModifiedBy>oper</cp:lastModifiedBy>
  <dcterms:created xsi:type="dcterms:W3CDTF">2016-12-01T11:06:04Z</dcterms:created>
  <dcterms:modified xsi:type="dcterms:W3CDTF">2016-12-14T09:40:54Z</dcterms:modified>
</cp:coreProperties>
</file>