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240" yWindow="132" windowWidth="15480" windowHeight="7932"/>
  </bookViews>
  <sheets>
    <sheet name="4кв.2021  " sheetId="13" r:id="rId1"/>
    <sheet name="3кв.2021 " sheetId="12" r:id="rId2"/>
    <sheet name="2 кв.2021 " sheetId="11" r:id="rId3"/>
    <sheet name="1 кв.2021" sheetId="10" r:id="rId4"/>
  </sheets>
  <calcPr calcId="125725"/>
</workbook>
</file>

<file path=xl/calcChain.xml><?xml version="1.0" encoding="utf-8"?>
<calcChain xmlns="http://schemas.openxmlformats.org/spreadsheetml/2006/main">
  <c r="D64" i="13"/>
  <c r="D55"/>
  <c r="F50"/>
  <c r="D50"/>
  <c r="G35"/>
  <c r="F35"/>
  <c r="G34"/>
  <c r="G33"/>
  <c r="F34"/>
  <c r="F33"/>
  <c r="F11"/>
  <c r="E63"/>
  <c r="D63"/>
  <c r="F63"/>
  <c r="F58"/>
  <c r="D58"/>
  <c r="F55"/>
  <c r="F64"/>
  <c r="G27"/>
  <c r="G25"/>
  <c r="G24"/>
  <c r="G23"/>
  <c r="F23"/>
  <c r="F28" s="1"/>
  <c r="F27" s="1"/>
  <c r="G22"/>
  <c r="F22"/>
  <c r="G17"/>
  <c r="F17"/>
  <c r="F48" i="12"/>
  <c r="F52"/>
  <c r="F53"/>
  <c r="D48"/>
  <c r="F11"/>
  <c r="G12"/>
  <c r="G11" s="1"/>
  <c r="G14"/>
  <c r="G13"/>
  <c r="F28"/>
  <c r="G27" s="1"/>
  <c r="F27"/>
  <c r="E63"/>
  <c r="D63"/>
  <c r="F59"/>
  <c r="F63" s="1"/>
  <c r="F58"/>
  <c r="D58"/>
  <c r="F50"/>
  <c r="F49"/>
  <c r="G32"/>
  <c r="F32"/>
  <c r="G25"/>
  <c r="G24"/>
  <c r="G23"/>
  <c r="F23"/>
  <c r="G22"/>
  <c r="F22"/>
  <c r="G17"/>
  <c r="F17"/>
  <c r="G11" i="11"/>
  <c r="D63"/>
  <c r="F59"/>
  <c r="F55"/>
  <c r="D55"/>
  <c r="F51"/>
  <c r="G32" i="13" l="1"/>
  <c r="F32"/>
  <c r="G11"/>
  <c r="F50" i="11"/>
  <c r="F49"/>
  <c r="F23"/>
  <c r="F22" s="1"/>
  <c r="G25"/>
  <c r="G24"/>
  <c r="G23"/>
  <c r="G12"/>
  <c r="G14"/>
  <c r="G13"/>
  <c r="F11"/>
  <c r="F63"/>
  <c r="E63"/>
  <c r="F58"/>
  <c r="D58"/>
  <c r="D48"/>
  <c r="D64" s="1"/>
  <c r="G32"/>
  <c r="F32"/>
  <c r="G27"/>
  <c r="F27"/>
  <c r="G17"/>
  <c r="F17"/>
  <c r="D48" i="10"/>
  <c r="F63"/>
  <c r="E63"/>
  <c r="D63"/>
  <c r="F58"/>
  <c r="D58"/>
  <c r="F32"/>
  <c r="G32"/>
  <c r="G27"/>
  <c r="F27"/>
  <c r="G22"/>
  <c r="F22"/>
  <c r="G17"/>
  <c r="F17"/>
  <c r="G11"/>
  <c r="F11"/>
  <c r="F48" i="11" l="1"/>
  <c r="F64" s="1"/>
  <c r="G22"/>
  <c r="D64" i="10"/>
  <c r="D55"/>
  <c r="F55"/>
  <c r="F48"/>
  <c r="F64" s="1"/>
  <c r="D64" i="12"/>
  <c r="F51"/>
  <c r="F55" s="1"/>
  <c r="D55"/>
  <c r="F64" l="1"/>
  <c r="E65" i="13"/>
  <c r="E50" i="10"/>
  <c r="E64" i="13"/>
  <c r="E50"/>
  <c r="E49"/>
  <c r="E48"/>
  <c r="E65" i="12"/>
  <c r="E49" i="10"/>
  <c r="E48"/>
  <c r="E64"/>
  <c r="E65"/>
  <c r="E65" i="11"/>
  <c r="E50" i="12"/>
  <c r="E64"/>
  <c r="E48"/>
  <c r="E49"/>
  <c r="E50" i="11"/>
  <c r="E64"/>
  <c r="E48"/>
  <c r="E49"/>
  <c r="E58" i="13"/>
  <c r="E56"/>
  <c r="E56" i="11"/>
  <c r="E58"/>
  <c r="E58" i="12"/>
  <c r="E56"/>
  <c r="E58" i="10"/>
  <c r="E56"/>
  <c r="E51"/>
  <c r="E55"/>
  <c r="E51" i="11"/>
  <c r="E55"/>
  <c r="E51" i="12"/>
  <c r="E55"/>
  <c r="E51" i="13"/>
  <c r="E55"/>
</calcChain>
</file>

<file path=xl/sharedStrings.xml><?xml version="1.0" encoding="utf-8"?>
<sst xmlns="http://schemas.openxmlformats.org/spreadsheetml/2006/main" count="332" uniqueCount="71">
  <si>
    <t>Отчет должен включать следующие разделы:</t>
  </si>
  <si>
    <t>Финансирование</t>
  </si>
  <si>
    <t>Объем финансирования в отчетном</t>
  </si>
  <si>
    <t>по кварталам:</t>
  </si>
  <si>
    <t xml:space="preserve">            </t>
  </si>
  <si>
    <t>период мероприятий.</t>
  </si>
  <si>
    <t>№</t>
  </si>
  <si>
    <t>п/п</t>
  </si>
  <si>
    <t>Наименование</t>
  </si>
  <si>
    <t>утвержденных</t>
  </si>
  <si>
    <t>программных</t>
  </si>
  <si>
    <t>мероприятий</t>
  </si>
  <si>
    <t>Сумма</t>
  </si>
  <si>
    <t>финансирования из</t>
  </si>
  <si>
    <t xml:space="preserve">муниципального </t>
  </si>
  <si>
    <t>бюджета, тыс. руб.</t>
  </si>
  <si>
    <t>факт</t>
  </si>
  <si>
    <t>Ожидаемые</t>
  </si>
  <si>
    <t>результаты</t>
  </si>
  <si>
    <t>реализации</t>
  </si>
  <si>
    <t>программы</t>
  </si>
  <si>
    <t>Индикаторы и</t>
  </si>
  <si>
    <t>целевые показатели</t>
  </si>
  <si>
    <t>Эффективность Программы в %</t>
  </si>
  <si>
    <r>
      <t>периоде - всего (</t>
    </r>
    <r>
      <rPr>
        <b/>
        <sz val="11"/>
        <color theme="1"/>
        <rFont val="Calibri"/>
        <family val="2"/>
        <charset val="204"/>
        <scheme val="minor"/>
      </rPr>
      <t>по всем источникам</t>
    </r>
    <r>
      <rPr>
        <sz val="11"/>
        <color theme="1"/>
        <rFont val="Calibri"/>
        <family val="2"/>
        <charset val="204"/>
        <scheme val="minor"/>
      </rPr>
      <t>)</t>
    </r>
  </si>
  <si>
    <t>(ТОЛЬКО ПО МЕСТНОМУ БЮДЖЕТУ)</t>
  </si>
  <si>
    <t>из областного бюджета:</t>
  </si>
  <si>
    <r>
      <t xml:space="preserve">в том числе из </t>
    </r>
    <r>
      <rPr>
        <b/>
        <u/>
        <sz val="11"/>
        <color theme="1"/>
        <rFont val="Calibri"/>
        <family val="2"/>
        <charset val="204"/>
        <scheme val="minor"/>
      </rPr>
      <t>муниципального бюдж:</t>
    </r>
  </si>
  <si>
    <t>из федерального бюджета:</t>
  </si>
  <si>
    <t>внебюджетные источники:</t>
  </si>
  <si>
    <r>
      <rPr>
        <b/>
        <sz val="11"/>
        <color theme="1"/>
        <rFont val="Calibri"/>
        <family val="2"/>
        <charset val="204"/>
        <scheme val="minor"/>
      </rPr>
      <t>I квартал</t>
    </r>
    <r>
      <rPr>
        <sz val="11"/>
        <color theme="1"/>
        <rFont val="Calibri"/>
        <family val="2"/>
        <charset val="204"/>
        <scheme val="minor"/>
      </rPr>
      <t xml:space="preserve"> всего (</t>
    </r>
    <r>
      <rPr>
        <b/>
        <u/>
        <sz val="11"/>
        <color theme="1"/>
        <rFont val="Calibri"/>
        <family val="2"/>
        <charset val="204"/>
        <scheme val="minor"/>
      </rPr>
      <t>по всем источникам</t>
    </r>
    <r>
      <rPr>
        <sz val="11"/>
        <color theme="1"/>
        <rFont val="Calibri"/>
        <family val="2"/>
        <charset val="204"/>
        <scheme val="minor"/>
      </rPr>
      <t>)</t>
    </r>
  </si>
  <si>
    <r>
      <rPr>
        <b/>
        <sz val="11"/>
        <color theme="1"/>
        <rFont val="Calibri"/>
        <family val="2"/>
        <charset val="204"/>
        <scheme val="minor"/>
      </rPr>
      <t>II квартал</t>
    </r>
    <r>
      <rPr>
        <sz val="11"/>
        <color theme="1"/>
        <rFont val="Calibri"/>
        <family val="2"/>
        <charset val="204"/>
        <scheme val="minor"/>
      </rPr>
      <t xml:space="preserve"> всего </t>
    </r>
    <r>
      <rPr>
        <b/>
        <u/>
        <sz val="11"/>
        <color theme="1"/>
        <rFont val="Calibri"/>
        <family val="2"/>
        <charset val="204"/>
        <scheme val="minor"/>
      </rPr>
      <t>(по всем источникам</t>
    </r>
    <r>
      <rPr>
        <sz val="11"/>
        <color theme="1"/>
        <rFont val="Calibri"/>
        <family val="2"/>
        <charset val="204"/>
        <scheme val="minor"/>
      </rPr>
      <t>)</t>
    </r>
  </si>
  <si>
    <r>
      <rPr>
        <b/>
        <sz val="11"/>
        <color theme="1"/>
        <rFont val="Calibri"/>
        <family val="2"/>
        <charset val="204"/>
        <scheme val="minor"/>
      </rPr>
      <t>III квартал</t>
    </r>
    <r>
      <rPr>
        <sz val="11"/>
        <color theme="1"/>
        <rFont val="Calibri"/>
        <family val="2"/>
        <charset val="204"/>
        <scheme val="minor"/>
      </rPr>
      <t xml:space="preserve"> всего (</t>
    </r>
    <r>
      <rPr>
        <b/>
        <u/>
        <sz val="11"/>
        <color theme="1"/>
        <rFont val="Calibri"/>
        <family val="2"/>
        <charset val="204"/>
        <scheme val="minor"/>
      </rPr>
      <t>по всем источникам</t>
    </r>
    <r>
      <rPr>
        <sz val="11"/>
        <color theme="1"/>
        <rFont val="Calibri"/>
        <family val="2"/>
        <charset val="204"/>
        <scheme val="minor"/>
      </rPr>
      <t>)</t>
    </r>
  </si>
  <si>
    <r>
      <rPr>
        <b/>
        <sz val="11"/>
        <color theme="1"/>
        <rFont val="Calibri"/>
        <family val="2"/>
        <charset val="204"/>
        <scheme val="minor"/>
      </rPr>
      <t>IV квартал</t>
    </r>
    <r>
      <rPr>
        <sz val="11"/>
        <color theme="1"/>
        <rFont val="Calibri"/>
        <family val="2"/>
        <charset val="204"/>
        <scheme val="minor"/>
      </rPr>
      <t xml:space="preserve"> всего (</t>
    </r>
    <r>
      <rPr>
        <b/>
        <u/>
        <sz val="11"/>
        <color theme="1"/>
        <rFont val="Calibri"/>
        <family val="2"/>
        <charset val="204"/>
        <scheme val="minor"/>
      </rPr>
      <t>по всем источникам</t>
    </r>
    <r>
      <rPr>
        <sz val="11"/>
        <color theme="1"/>
        <rFont val="Calibri"/>
        <family val="2"/>
        <charset val="204"/>
        <scheme val="minor"/>
      </rPr>
      <t>)</t>
    </r>
  </si>
  <si>
    <r>
      <t xml:space="preserve">в том числе из </t>
    </r>
    <r>
      <rPr>
        <b/>
        <u/>
        <sz val="11"/>
        <color theme="1"/>
        <rFont val="Calibri"/>
        <family val="2"/>
        <charset val="204"/>
        <scheme val="minor"/>
      </rPr>
      <t>муниципального бюдж</t>
    </r>
    <r>
      <rPr>
        <sz val="11"/>
        <color theme="1"/>
        <rFont val="Calibri"/>
        <family val="2"/>
        <charset val="204"/>
        <scheme val="minor"/>
      </rPr>
      <t>:</t>
    </r>
  </si>
  <si>
    <r>
      <t xml:space="preserve">в том числе из </t>
    </r>
    <r>
      <rPr>
        <b/>
        <u/>
        <sz val="11"/>
        <color theme="1"/>
        <rFont val="Calibri"/>
        <family val="2"/>
        <charset val="204"/>
        <scheme val="minor"/>
      </rPr>
      <t>муниципального бюдж</t>
    </r>
    <r>
      <rPr>
        <b/>
        <sz val="11"/>
        <color theme="1"/>
        <rFont val="Calibri"/>
        <family val="2"/>
        <charset val="204"/>
        <scheme val="minor"/>
      </rPr>
      <t>:</t>
    </r>
  </si>
  <si>
    <t>(ИЗ ПРОГРАММЫ)</t>
  </si>
  <si>
    <t>план (по программе)</t>
  </si>
  <si>
    <t xml:space="preserve">            2. Финансирование МП в отчетном периоде</t>
  </si>
  <si>
    <t>ОТЧЕТ О ХОДЕ ВЫПОЛНЕНИЯ МУНИЦИПАЛЬНОЙ ПРОГРАММЫ</t>
  </si>
  <si>
    <r>
      <t xml:space="preserve"> 3. Эффективность использования </t>
    </r>
    <r>
      <rPr>
        <b/>
        <u/>
        <sz val="11"/>
        <color theme="1"/>
        <rFont val="Calibri"/>
        <family val="2"/>
        <charset val="204"/>
        <scheme val="minor"/>
      </rPr>
      <t xml:space="preserve">бюджетных средств </t>
    </r>
    <r>
      <rPr>
        <sz val="11"/>
        <color theme="1"/>
        <rFont val="Calibri"/>
        <family val="2"/>
        <charset val="204"/>
        <scheme val="minor"/>
      </rPr>
      <t>и выполнение утвержденных на отчетный</t>
    </r>
  </si>
  <si>
    <r>
      <t xml:space="preserve">в том числе из </t>
    </r>
    <r>
      <rPr>
        <b/>
        <u/>
        <sz val="11"/>
        <color theme="1"/>
        <rFont val="Calibri"/>
        <family val="2"/>
        <charset val="204"/>
        <scheme val="minor"/>
      </rPr>
      <t>муниципального бюджета:</t>
    </r>
  </si>
  <si>
    <t xml:space="preserve">            1. Основания для реализации МП Постановление Главы</t>
  </si>
  <si>
    <t>фактически исполнено .тыс.руб.</t>
  </si>
  <si>
    <t>Итого</t>
  </si>
  <si>
    <t>Развитие библиотечного дела</t>
  </si>
  <si>
    <t>МКУ "Управление культуры Варненского муниципального района"</t>
  </si>
  <si>
    <t>Начальник Управления культуры</t>
  </si>
  <si>
    <t>Чернаков Е.К.</t>
  </si>
  <si>
    <t>Главный бухгалтер</t>
  </si>
  <si>
    <t>Мустакова Г.М.</t>
  </si>
  <si>
    <t>план , тыс.руб.(по программе )на 2020г</t>
  </si>
  <si>
    <t>Организация клубного дела</t>
  </si>
  <si>
    <t>проведение культурно-массовых мероприятий</t>
  </si>
  <si>
    <t>развитие и укрепление материально-технической базы ДК</t>
  </si>
  <si>
    <t>создание и модернизация муниципальных учреждений культурно-досугового типав сельской местности,</t>
  </si>
  <si>
    <t>содержание учреждений культуры</t>
  </si>
  <si>
    <t>Поступление новой литературы</t>
  </si>
  <si>
    <t>Содержание учреждений культуры</t>
  </si>
  <si>
    <t>Развитие музейного дела</t>
  </si>
  <si>
    <t>Проведение мероприятий, лекций в музее, встречи с интересными людьми</t>
  </si>
  <si>
    <t>Содержание учреждения культуры</t>
  </si>
  <si>
    <t>Развитие дополнительного образованиядетей в области музыкального, изобразительного, хореографического искусства</t>
  </si>
  <si>
    <t>участие в зональных, областных,региональных, всероссийских и международных конкурсов, олимпиад, фестивалей</t>
  </si>
  <si>
    <t>прохождение ежегодной повышения квалификации</t>
  </si>
  <si>
    <t xml:space="preserve"> приобретение музыкальных инструментов</t>
  </si>
  <si>
    <t>за первый квартал 2021г.</t>
  </si>
  <si>
    <t>план , тыс.руб.(по программе )на 2021г</t>
  </si>
  <si>
    <t>за второй квартал 2021г.</t>
  </si>
  <si>
    <t>за третий квартал 2021г.</t>
  </si>
  <si>
    <t>за четвертый квартал 2021г.</t>
  </si>
</sst>
</file>

<file path=xl/styles.xml><?xml version="1.0" encoding="utf-8"?>
<styleSheet xmlns="http://schemas.openxmlformats.org/spreadsheetml/2006/main">
  <numFmts count="3">
    <numFmt numFmtId="164" formatCode="0.0"/>
    <numFmt numFmtId="165" formatCode="0.000"/>
    <numFmt numFmtId="166" formatCode="0.0%"/>
  </numFmts>
  <fonts count="10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u/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u/>
      <sz val="10"/>
      <color theme="1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31">
    <xf numFmtId="0" fontId="0" fillId="0" borderId="0" xfId="0"/>
    <xf numFmtId="0" fontId="2" fillId="0" borderId="0" xfId="0" applyFont="1"/>
    <xf numFmtId="0" fontId="1" fillId="0" borderId="0" xfId="0" applyFont="1"/>
    <xf numFmtId="0" fontId="0" fillId="0" borderId="5" xfId="0" applyBorder="1"/>
    <xf numFmtId="0" fontId="0" fillId="0" borderId="0" xfId="0" applyBorder="1"/>
    <xf numFmtId="0" fontId="0" fillId="0" borderId="7" xfId="0" applyBorder="1"/>
    <xf numFmtId="0" fontId="0" fillId="0" borderId="9" xfId="0" applyBorder="1"/>
    <xf numFmtId="0" fontId="0" fillId="0" borderId="12" xfId="0" applyBorder="1"/>
    <xf numFmtId="0" fontId="0" fillId="0" borderId="14" xfId="0" applyBorder="1"/>
    <xf numFmtId="0" fontId="0" fillId="0" borderId="5" xfId="0" applyFill="1" applyBorder="1"/>
    <xf numFmtId="0" fontId="3" fillId="0" borderId="0" xfId="0" applyFont="1"/>
    <xf numFmtId="0" fontId="3" fillId="0" borderId="8" xfId="0" applyFont="1" applyBorder="1"/>
    <xf numFmtId="0" fontId="3" fillId="0" borderId="14" xfId="0" applyFont="1" applyBorder="1"/>
    <xf numFmtId="0" fontId="0" fillId="0" borderId="16" xfId="0" applyBorder="1"/>
    <xf numFmtId="0" fontId="0" fillId="0" borderId="17" xfId="0" applyBorder="1"/>
    <xf numFmtId="0" fontId="0" fillId="0" borderId="22" xfId="0" applyBorder="1"/>
    <xf numFmtId="0" fontId="0" fillId="0" borderId="24" xfId="0" applyBorder="1"/>
    <xf numFmtId="0" fontId="3" fillId="0" borderId="24" xfId="0" applyFont="1" applyBorder="1"/>
    <xf numFmtId="0" fontId="3" fillId="0" borderId="26" xfId="0" applyFont="1" applyBorder="1"/>
    <xf numFmtId="0" fontId="3" fillId="0" borderId="27" xfId="0" applyFont="1" applyBorder="1"/>
    <xf numFmtId="0" fontId="3" fillId="0" borderId="28" xfId="0" applyFont="1" applyBorder="1"/>
    <xf numFmtId="0" fontId="0" fillId="0" borderId="28" xfId="0" applyBorder="1"/>
    <xf numFmtId="0" fontId="3" fillId="0" borderId="22" xfId="0" applyFont="1" applyBorder="1"/>
    <xf numFmtId="0" fontId="3" fillId="0" borderId="37" xfId="0" applyFont="1" applyBorder="1"/>
    <xf numFmtId="0" fontId="0" fillId="0" borderId="32" xfId="0" applyBorder="1"/>
    <xf numFmtId="2" fontId="1" fillId="0" borderId="19" xfId="0" applyNumberFormat="1" applyFont="1" applyBorder="1" applyAlignment="1">
      <alignment horizontal="center"/>
    </xf>
    <xf numFmtId="0" fontId="0" fillId="0" borderId="39" xfId="0" applyBorder="1" applyAlignment="1">
      <alignment horizontal="center"/>
    </xf>
    <xf numFmtId="164" fontId="0" fillId="0" borderId="0" xfId="0" applyNumberFormat="1"/>
    <xf numFmtId="0" fontId="4" fillId="0" borderId="10" xfId="0" applyFont="1" applyBorder="1" applyAlignment="1">
      <alignment horizontal="center" vertical="top" wrapText="1"/>
    </xf>
    <xf numFmtId="165" fontId="0" fillId="0" borderId="0" xfId="0" applyNumberFormat="1"/>
    <xf numFmtId="0" fontId="4" fillId="0" borderId="10" xfId="0" applyFont="1" applyBorder="1"/>
    <xf numFmtId="0" fontId="4" fillId="0" borderId="11" xfId="0" applyFont="1" applyBorder="1"/>
    <xf numFmtId="0" fontId="4" fillId="0" borderId="5" xfId="0" applyFont="1" applyBorder="1"/>
    <xf numFmtId="0" fontId="4" fillId="0" borderId="0" xfId="0" applyFont="1" applyBorder="1"/>
    <xf numFmtId="0" fontId="4" fillId="0" borderId="6" xfId="0" applyFont="1" applyBorder="1"/>
    <xf numFmtId="0" fontId="4" fillId="0" borderId="7" xfId="0" applyFont="1" applyBorder="1"/>
    <xf numFmtId="0" fontId="4" fillId="0" borderId="8" xfId="0" applyFont="1" applyBorder="1"/>
    <xf numFmtId="0" fontId="4" fillId="0" borderId="9" xfId="0" applyFont="1" applyBorder="1"/>
    <xf numFmtId="0" fontId="6" fillId="0" borderId="5" xfId="0" applyFont="1" applyBorder="1"/>
    <xf numFmtId="0" fontId="1" fillId="0" borderId="1" xfId="0" applyFont="1" applyBorder="1"/>
    <xf numFmtId="0" fontId="5" fillId="0" borderId="1" xfId="0" applyFont="1" applyBorder="1"/>
    <xf numFmtId="0" fontId="5" fillId="0" borderId="0" xfId="0" applyFont="1" applyBorder="1"/>
    <xf numFmtId="0" fontId="7" fillId="0" borderId="0" xfId="0" applyFont="1" applyBorder="1" applyAlignment="1">
      <alignment horizontal="center" vertical="top" wrapText="1"/>
    </xf>
    <xf numFmtId="0" fontId="0" fillId="2" borderId="1" xfId="0" applyFill="1" applyBorder="1" applyAlignment="1">
      <alignment horizontal="center" vertical="top"/>
    </xf>
    <xf numFmtId="0" fontId="0" fillId="2" borderId="15" xfId="0" applyFill="1" applyBorder="1" applyAlignment="1">
      <alignment horizontal="center" vertical="top"/>
    </xf>
    <xf numFmtId="10" fontId="0" fillId="2" borderId="15" xfId="0" applyNumberFormat="1" applyFill="1" applyBorder="1" applyAlignment="1">
      <alignment horizontal="center" vertical="top"/>
    </xf>
    <xf numFmtId="166" fontId="0" fillId="2" borderId="15" xfId="0" applyNumberFormat="1" applyFill="1" applyBorder="1" applyAlignment="1">
      <alignment horizontal="center" vertical="top"/>
    </xf>
    <xf numFmtId="2" fontId="0" fillId="0" borderId="1" xfId="0" applyNumberFormat="1" applyBorder="1" applyAlignment="1">
      <alignment horizontal="center"/>
    </xf>
    <xf numFmtId="2" fontId="1" fillId="0" borderId="19" xfId="0" applyNumberFormat="1" applyFont="1" applyBorder="1"/>
    <xf numFmtId="2" fontId="0" fillId="0" borderId="30" xfId="0" applyNumberFormat="1" applyBorder="1" applyAlignment="1">
      <alignment horizontal="center"/>
    </xf>
    <xf numFmtId="2" fontId="0" fillId="0" borderId="11" xfId="0" applyNumberFormat="1" applyBorder="1"/>
    <xf numFmtId="2" fontId="0" fillId="0" borderId="11" xfId="0" applyNumberFormat="1" applyBorder="1" applyAlignment="1">
      <alignment horizontal="center"/>
    </xf>
    <xf numFmtId="164" fontId="0" fillId="2" borderId="15" xfId="0" applyNumberFormat="1" applyFill="1" applyBorder="1" applyAlignment="1">
      <alignment horizontal="center" vertical="top"/>
    </xf>
    <xf numFmtId="164" fontId="1" fillId="0" borderId="17" xfId="0" applyNumberFormat="1" applyFon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164" fontId="1" fillId="0" borderId="19" xfId="0" applyNumberFormat="1" applyFont="1" applyBorder="1" applyAlignment="1">
      <alignment horizontal="center"/>
    </xf>
    <xf numFmtId="0" fontId="9" fillId="0" borderId="0" xfId="0" applyFont="1"/>
    <xf numFmtId="0" fontId="0" fillId="2" borderId="1" xfId="0" applyFont="1" applyFill="1" applyBorder="1" applyAlignment="1">
      <alignment horizontal="center" vertical="top"/>
    </xf>
    <xf numFmtId="164" fontId="0" fillId="2" borderId="1" xfId="0" applyNumberFormat="1" applyFont="1" applyFill="1" applyBorder="1" applyAlignment="1">
      <alignment horizontal="center" vertical="top"/>
    </xf>
    <xf numFmtId="164" fontId="1" fillId="2" borderId="1" xfId="0" applyNumberFormat="1" applyFont="1" applyFill="1" applyBorder="1" applyAlignment="1">
      <alignment horizontal="center" vertical="top"/>
    </xf>
    <xf numFmtId="165" fontId="1" fillId="2" borderId="0" xfId="0" applyNumberFormat="1" applyFont="1" applyFill="1" applyBorder="1" applyAlignment="1">
      <alignment horizontal="center" vertical="top"/>
    </xf>
    <xf numFmtId="0" fontId="1" fillId="2" borderId="1" xfId="0" applyFont="1" applyFill="1" applyBorder="1" applyAlignment="1">
      <alignment horizontal="center" vertical="top"/>
    </xf>
    <xf numFmtId="2" fontId="0" fillId="2" borderId="1" xfId="0" applyNumberFormat="1" applyFont="1" applyFill="1" applyBorder="1" applyAlignment="1">
      <alignment horizontal="center" vertical="top"/>
    </xf>
    <xf numFmtId="0" fontId="5" fillId="0" borderId="15" xfId="0" applyFont="1" applyBorder="1" applyAlignment="1">
      <alignment horizontal="left" wrapText="1"/>
    </xf>
    <xf numFmtId="0" fontId="1" fillId="0" borderId="13" xfId="0" applyFont="1" applyBorder="1" applyAlignment="1">
      <alignment horizontal="center"/>
    </xf>
    <xf numFmtId="0" fontId="1" fillId="0" borderId="15" xfId="0" applyFont="1" applyBorder="1" applyAlignment="1">
      <alignment horizontal="center"/>
    </xf>
    <xf numFmtId="9" fontId="1" fillId="2" borderId="15" xfId="0" applyNumberFormat="1" applyFont="1" applyFill="1" applyBorder="1" applyAlignment="1">
      <alignment horizontal="center" vertical="top"/>
    </xf>
    <xf numFmtId="165" fontId="1" fillId="0" borderId="0" xfId="0" applyNumberFormat="1" applyFont="1"/>
    <xf numFmtId="2" fontId="1" fillId="2" borderId="1" xfId="0" applyNumberFormat="1" applyFont="1" applyFill="1" applyBorder="1" applyAlignment="1">
      <alignment horizontal="center" vertical="top"/>
    </xf>
    <xf numFmtId="0" fontId="0" fillId="2" borderId="14" xfId="0" applyFill="1" applyBorder="1" applyAlignment="1">
      <alignment horizontal="center" vertical="top"/>
    </xf>
    <xf numFmtId="0" fontId="1" fillId="2" borderId="15" xfId="0" applyFont="1" applyFill="1" applyBorder="1" applyAlignment="1">
      <alignment vertical="top"/>
    </xf>
    <xf numFmtId="0" fontId="0" fillId="2" borderId="15" xfId="0" applyFill="1" applyBorder="1" applyAlignment="1">
      <alignment vertical="top"/>
    </xf>
    <xf numFmtId="2" fontId="1" fillId="2" borderId="15" xfId="0" applyNumberFormat="1" applyFont="1" applyFill="1" applyBorder="1" applyAlignment="1">
      <alignment horizontal="center"/>
    </xf>
    <xf numFmtId="164" fontId="5" fillId="0" borderId="13" xfId="0" applyNumberFormat="1" applyFont="1" applyBorder="1" applyAlignment="1">
      <alignment horizontal="left" wrapText="1"/>
    </xf>
    <xf numFmtId="0" fontId="0" fillId="2" borderId="0" xfId="0" applyFill="1"/>
    <xf numFmtId="0" fontId="4" fillId="2" borderId="4" xfId="0" applyFont="1" applyFill="1" applyBorder="1" applyAlignment="1">
      <alignment vertical="top"/>
    </xf>
    <xf numFmtId="0" fontId="4" fillId="2" borderId="10" xfId="0" applyFont="1" applyFill="1" applyBorder="1" applyAlignment="1">
      <alignment horizontal="center" vertical="top" wrapText="1"/>
    </xf>
    <xf numFmtId="0" fontId="0" fillId="2" borderId="17" xfId="0" applyFill="1" applyBorder="1"/>
    <xf numFmtId="0" fontId="0" fillId="2" borderId="18" xfId="0" applyFill="1" applyBorder="1"/>
    <xf numFmtId="2" fontId="1" fillId="2" borderId="19" xfId="0" applyNumberFormat="1" applyFont="1" applyFill="1" applyBorder="1"/>
    <xf numFmtId="0" fontId="0" fillId="2" borderId="0" xfId="0" applyFill="1" applyBorder="1"/>
    <xf numFmtId="0" fontId="0" fillId="2" borderId="6" xfId="0" applyFill="1" applyBorder="1"/>
    <xf numFmtId="2" fontId="1" fillId="2" borderId="19" xfId="0" applyNumberFormat="1" applyFont="1" applyFill="1" applyBorder="1" applyAlignment="1">
      <alignment horizontal="center"/>
    </xf>
    <xf numFmtId="2" fontId="0" fillId="2" borderId="1" xfId="0" applyNumberFormat="1" applyFill="1" applyBorder="1" applyAlignment="1">
      <alignment horizontal="center"/>
    </xf>
    <xf numFmtId="0" fontId="0" fillId="2" borderId="14" xfId="0" applyFill="1" applyBorder="1"/>
    <xf numFmtId="0" fontId="0" fillId="2" borderId="15" xfId="0" applyFill="1" applyBorder="1"/>
    <xf numFmtId="0" fontId="0" fillId="2" borderId="8" xfId="0" applyFill="1" applyBorder="1"/>
    <xf numFmtId="0" fontId="0" fillId="2" borderId="9" xfId="0" applyFill="1" applyBorder="1"/>
    <xf numFmtId="0" fontId="0" fillId="2" borderId="28" xfId="0" applyFill="1" applyBorder="1"/>
    <xf numFmtId="0" fontId="0" fillId="2" borderId="29" xfId="0" applyFill="1" applyBorder="1"/>
    <xf numFmtId="2" fontId="0" fillId="2" borderId="30" xfId="0" applyNumberFormat="1" applyFill="1" applyBorder="1" applyAlignment="1">
      <alignment horizontal="center"/>
    </xf>
    <xf numFmtId="2" fontId="0" fillId="2" borderId="11" xfId="0" applyNumberFormat="1" applyFill="1" applyBorder="1"/>
    <xf numFmtId="164" fontId="1" fillId="2" borderId="19" xfId="0" applyNumberFormat="1" applyFont="1" applyFill="1" applyBorder="1" applyAlignment="1">
      <alignment horizontal="center"/>
    </xf>
    <xf numFmtId="164" fontId="0" fillId="2" borderId="1" xfId="0" applyNumberFormat="1" applyFill="1" applyBorder="1" applyAlignment="1">
      <alignment horizontal="center"/>
    </xf>
    <xf numFmtId="2" fontId="0" fillId="2" borderId="11" xfId="0" applyNumberFormat="1" applyFill="1" applyBorder="1" applyAlignment="1">
      <alignment horizontal="center"/>
    </xf>
    <xf numFmtId="164" fontId="1" fillId="2" borderId="17" xfId="0" applyNumberFormat="1" applyFont="1" applyFill="1" applyBorder="1" applyAlignment="1">
      <alignment horizontal="center"/>
    </xf>
    <xf numFmtId="0" fontId="0" fillId="2" borderId="38" xfId="0" applyFill="1" applyBorder="1"/>
    <xf numFmtId="0" fontId="0" fillId="2" borderId="32" xfId="0" applyFill="1" applyBorder="1"/>
    <xf numFmtId="0" fontId="0" fillId="2" borderId="32" xfId="0" applyFill="1" applyBorder="1" applyAlignment="1">
      <alignment horizontal="center"/>
    </xf>
    <xf numFmtId="0" fontId="4" fillId="2" borderId="10" xfId="0" applyFont="1" applyFill="1" applyBorder="1" applyAlignment="1">
      <alignment horizontal="center" wrapText="1"/>
    </xf>
    <xf numFmtId="0" fontId="4" fillId="2" borderId="0" xfId="0" applyFont="1" applyFill="1" applyBorder="1"/>
    <xf numFmtId="0" fontId="0" fillId="2" borderId="12" xfId="0" applyFill="1" applyBorder="1"/>
    <xf numFmtId="0" fontId="0" fillId="0" borderId="10" xfId="0" applyBorder="1" applyAlignment="1">
      <alignment horizontal="center" vertical="top"/>
    </xf>
    <xf numFmtId="0" fontId="0" fillId="0" borderId="11" xfId="0" applyBorder="1" applyAlignment="1">
      <alignment horizontal="center" vertical="top"/>
    </xf>
    <xf numFmtId="0" fontId="0" fillId="0" borderId="12" xfId="0" applyBorder="1" applyAlignment="1">
      <alignment horizontal="center" vertical="top"/>
    </xf>
    <xf numFmtId="2" fontId="0" fillId="0" borderId="0" xfId="0" applyNumberFormat="1"/>
    <xf numFmtId="2" fontId="1" fillId="2" borderId="15" xfId="0" applyNumberFormat="1" applyFont="1" applyFill="1" applyBorder="1" applyAlignment="1">
      <alignment horizontal="center" vertical="top"/>
    </xf>
    <xf numFmtId="2" fontId="0" fillId="2" borderId="15" xfId="0" applyNumberFormat="1" applyFont="1" applyFill="1" applyBorder="1" applyAlignment="1">
      <alignment horizontal="center" vertical="top"/>
    </xf>
    <xf numFmtId="2" fontId="0" fillId="2" borderId="15" xfId="0" applyNumberFormat="1" applyFill="1" applyBorder="1" applyAlignment="1">
      <alignment horizontal="center" vertical="top"/>
    </xf>
    <xf numFmtId="165" fontId="0" fillId="2" borderId="15" xfId="0" applyNumberFormat="1" applyFill="1" applyBorder="1" applyAlignment="1">
      <alignment horizontal="center" vertical="top"/>
    </xf>
    <xf numFmtId="2" fontId="1" fillId="0" borderId="0" xfId="0" applyNumberFormat="1" applyFont="1"/>
    <xf numFmtId="0" fontId="4" fillId="0" borderId="13" xfId="0" applyFont="1" applyBorder="1" applyAlignment="1">
      <alignment horizontal="left" vertical="top" wrapText="1"/>
    </xf>
    <xf numFmtId="0" fontId="4" fillId="0" borderId="15" xfId="0" applyFont="1" applyBorder="1" applyAlignment="1">
      <alignment horizontal="left" vertical="top" wrapText="1"/>
    </xf>
    <xf numFmtId="0" fontId="0" fillId="0" borderId="13" xfId="0" applyBorder="1" applyAlignment="1">
      <alignment horizontal="center" vertical="top"/>
    </xf>
    <xf numFmtId="0" fontId="0" fillId="0" borderId="15" xfId="0" applyBorder="1" applyAlignment="1">
      <alignment horizontal="center" vertical="top"/>
    </xf>
    <xf numFmtId="166" fontId="0" fillId="0" borderId="13" xfId="0" applyNumberFormat="1" applyBorder="1" applyAlignment="1">
      <alignment horizontal="center" vertical="top"/>
    </xf>
    <xf numFmtId="166" fontId="0" fillId="0" borderId="15" xfId="0" applyNumberFormat="1" applyBorder="1" applyAlignment="1">
      <alignment horizontal="center" vertical="top"/>
    </xf>
    <xf numFmtId="0" fontId="5" fillId="0" borderId="13" xfId="0" applyFont="1" applyBorder="1" applyAlignment="1">
      <alignment horizontal="left" vertical="top" wrapText="1"/>
    </xf>
    <xf numFmtId="0" fontId="5" fillId="0" borderId="15" xfId="0" applyFont="1" applyBorder="1" applyAlignment="1">
      <alignment horizontal="left" vertical="top" wrapText="1"/>
    </xf>
    <xf numFmtId="0" fontId="4" fillId="0" borderId="6" xfId="0" applyFont="1" applyBorder="1" applyAlignment="1">
      <alignment horizontal="center"/>
    </xf>
    <xf numFmtId="0" fontId="4" fillId="2" borderId="6" xfId="0" applyFont="1" applyFill="1" applyBorder="1" applyAlignment="1">
      <alignment horizontal="center"/>
    </xf>
    <xf numFmtId="0" fontId="0" fillId="0" borderId="12" xfId="0" applyBorder="1" applyAlignment="1">
      <alignment horizontal="center"/>
    </xf>
    <xf numFmtId="0" fontId="1" fillId="0" borderId="13" xfId="0" applyFont="1" applyBorder="1" applyAlignment="1">
      <alignment horizontal="center" vertical="top"/>
    </xf>
    <xf numFmtId="0" fontId="1" fillId="0" borderId="15" xfId="0" applyFont="1" applyBorder="1" applyAlignment="1">
      <alignment horizontal="center" vertical="top"/>
    </xf>
    <xf numFmtId="0" fontId="4" fillId="0" borderId="6" xfId="0" applyFont="1" applyBorder="1" applyAlignment="1">
      <alignment horizontal="center"/>
    </xf>
    <xf numFmtId="0" fontId="4" fillId="2" borderId="6" xfId="0" applyFont="1" applyFill="1" applyBorder="1" applyAlignment="1">
      <alignment horizontal="center"/>
    </xf>
    <xf numFmtId="0" fontId="4" fillId="0" borderId="13" xfId="0" applyFont="1" applyBorder="1" applyAlignment="1">
      <alignment horizontal="left" vertical="top" wrapText="1"/>
    </xf>
    <xf numFmtId="0" fontId="5" fillId="0" borderId="15" xfId="0" applyFont="1" applyBorder="1" applyAlignment="1">
      <alignment horizontal="left" vertical="top" wrapText="1"/>
    </xf>
    <xf numFmtId="0" fontId="0" fillId="0" borderId="13" xfId="0" applyBorder="1" applyAlignment="1">
      <alignment horizontal="center" vertical="top"/>
    </xf>
    <xf numFmtId="0" fontId="0" fillId="0" borderId="15" xfId="0" applyBorder="1" applyAlignment="1">
      <alignment horizontal="center" vertical="top"/>
    </xf>
    <xf numFmtId="0" fontId="5" fillId="0" borderId="13" xfId="0" applyFont="1" applyBorder="1" applyAlignment="1">
      <alignment horizontal="left" vertical="top" wrapText="1"/>
    </xf>
    <xf numFmtId="0" fontId="4" fillId="0" borderId="15" xfId="0" applyFont="1" applyBorder="1" applyAlignment="1">
      <alignment horizontal="left" vertical="top" wrapText="1"/>
    </xf>
    <xf numFmtId="166" fontId="0" fillId="0" borderId="13" xfId="0" applyNumberFormat="1" applyBorder="1" applyAlignment="1">
      <alignment horizontal="center" vertical="top"/>
    </xf>
    <xf numFmtId="166" fontId="0" fillId="0" borderId="15" xfId="0" applyNumberFormat="1" applyBorder="1" applyAlignment="1">
      <alignment horizontal="center" vertical="top"/>
    </xf>
    <xf numFmtId="0" fontId="4" fillId="0" borderId="6" xfId="0" applyFont="1" applyBorder="1" applyAlignment="1">
      <alignment horizontal="center"/>
    </xf>
    <xf numFmtId="0" fontId="4" fillId="2" borderId="6" xfId="0" applyFont="1" applyFill="1" applyBorder="1" applyAlignment="1">
      <alignment horizontal="center"/>
    </xf>
    <xf numFmtId="0" fontId="4" fillId="0" borderId="13" xfId="0" applyFont="1" applyBorder="1" applyAlignment="1">
      <alignment horizontal="left" vertical="top" wrapText="1"/>
    </xf>
    <xf numFmtId="0" fontId="5" fillId="0" borderId="15" xfId="0" applyFont="1" applyBorder="1" applyAlignment="1">
      <alignment horizontal="left" vertical="top" wrapText="1"/>
    </xf>
    <xf numFmtId="0" fontId="0" fillId="0" borderId="13" xfId="0" applyBorder="1" applyAlignment="1">
      <alignment horizontal="center" vertical="top"/>
    </xf>
    <xf numFmtId="0" fontId="0" fillId="0" borderId="15" xfId="0" applyBorder="1" applyAlignment="1">
      <alignment horizontal="center" vertical="top"/>
    </xf>
    <xf numFmtId="0" fontId="5" fillId="0" borderId="13" xfId="0" applyFont="1" applyBorder="1" applyAlignment="1">
      <alignment horizontal="left" vertical="top" wrapText="1"/>
    </xf>
    <xf numFmtId="0" fontId="4" fillId="0" borderId="15" xfId="0" applyFont="1" applyBorder="1" applyAlignment="1">
      <alignment horizontal="left" vertical="top" wrapText="1"/>
    </xf>
    <xf numFmtId="166" fontId="0" fillId="0" borderId="13" xfId="0" applyNumberFormat="1" applyBorder="1" applyAlignment="1">
      <alignment horizontal="center" vertical="top"/>
    </xf>
    <xf numFmtId="166" fontId="0" fillId="0" borderId="15" xfId="0" applyNumberFormat="1" applyBorder="1" applyAlignment="1">
      <alignment horizontal="center" vertical="top"/>
    </xf>
    <xf numFmtId="165" fontId="0" fillId="3" borderId="15" xfId="0" applyNumberFormat="1" applyFill="1" applyBorder="1" applyAlignment="1">
      <alignment horizontal="center" vertical="top"/>
    </xf>
    <xf numFmtId="0" fontId="0" fillId="3" borderId="14" xfId="0" applyFill="1" applyBorder="1" applyAlignment="1">
      <alignment horizontal="center" vertical="top"/>
    </xf>
    <xf numFmtId="164" fontId="0" fillId="3" borderId="15" xfId="0" applyNumberFormat="1" applyFill="1" applyBorder="1" applyAlignment="1">
      <alignment horizontal="center" vertical="top"/>
    </xf>
    <xf numFmtId="2" fontId="0" fillId="3" borderId="15" xfId="0" applyNumberFormat="1" applyFill="1" applyBorder="1" applyAlignment="1">
      <alignment horizontal="center" vertical="top"/>
    </xf>
    <xf numFmtId="164" fontId="0" fillId="3" borderId="1" xfId="0" applyNumberFormat="1" applyFont="1" applyFill="1" applyBorder="1" applyAlignment="1">
      <alignment horizontal="center" vertical="top"/>
    </xf>
    <xf numFmtId="0" fontId="0" fillId="3" borderId="15" xfId="0" applyFill="1" applyBorder="1" applyAlignment="1">
      <alignment vertical="top"/>
    </xf>
    <xf numFmtId="2" fontId="1" fillId="3" borderId="15" xfId="0" applyNumberFormat="1" applyFont="1" applyFill="1" applyBorder="1" applyAlignment="1">
      <alignment horizontal="center"/>
    </xf>
    <xf numFmtId="164" fontId="1" fillId="3" borderId="1" xfId="0" applyNumberFormat="1" applyFont="1" applyFill="1" applyBorder="1" applyAlignment="1">
      <alignment horizontal="center" vertical="top"/>
    </xf>
    <xf numFmtId="0" fontId="1" fillId="3" borderId="15" xfId="0" applyFont="1" applyFill="1" applyBorder="1" applyAlignment="1">
      <alignment vertical="top"/>
    </xf>
    <xf numFmtId="2" fontId="1" fillId="3" borderId="1" xfId="0" applyNumberFormat="1" applyFont="1" applyFill="1" applyBorder="1" applyAlignment="1">
      <alignment horizontal="center" vertical="top"/>
    </xf>
    <xf numFmtId="2" fontId="1" fillId="3" borderId="15" xfId="0" applyNumberFormat="1" applyFont="1" applyFill="1" applyBorder="1" applyAlignment="1">
      <alignment horizontal="center" vertical="top"/>
    </xf>
    <xf numFmtId="0" fontId="4" fillId="0" borderId="13" xfId="0" applyFont="1" applyBorder="1" applyAlignment="1">
      <alignment horizontal="left" vertical="top" wrapText="1"/>
    </xf>
    <xf numFmtId="0" fontId="4" fillId="0" borderId="15" xfId="0" applyFont="1" applyBorder="1" applyAlignment="1">
      <alignment horizontal="left" vertical="top" wrapText="1"/>
    </xf>
    <xf numFmtId="0" fontId="0" fillId="0" borderId="13" xfId="0" applyBorder="1" applyAlignment="1">
      <alignment horizontal="center" vertical="top"/>
    </xf>
    <xf numFmtId="0" fontId="0" fillId="0" borderId="15" xfId="0" applyBorder="1" applyAlignment="1">
      <alignment horizontal="center" vertical="top"/>
    </xf>
    <xf numFmtId="0" fontId="5" fillId="0" borderId="13" xfId="0" applyFont="1" applyBorder="1" applyAlignment="1">
      <alignment horizontal="left" vertical="top" wrapText="1"/>
    </xf>
    <xf numFmtId="0" fontId="5" fillId="0" borderId="15" xfId="0" applyFont="1" applyBorder="1" applyAlignment="1">
      <alignment horizontal="left" vertical="top" wrapText="1"/>
    </xf>
    <xf numFmtId="166" fontId="0" fillId="0" borderId="13" xfId="0" applyNumberFormat="1" applyBorder="1" applyAlignment="1">
      <alignment horizontal="center" vertical="top"/>
    </xf>
    <xf numFmtId="166" fontId="0" fillId="0" borderId="15" xfId="0" applyNumberFormat="1" applyBorder="1" applyAlignment="1">
      <alignment horizontal="center" vertical="top"/>
    </xf>
    <xf numFmtId="0" fontId="4" fillId="0" borderId="6" xfId="0" applyFont="1" applyBorder="1" applyAlignment="1">
      <alignment horizontal="center"/>
    </xf>
    <xf numFmtId="0" fontId="4" fillId="2" borderId="6" xfId="0" applyFont="1" applyFill="1" applyBorder="1" applyAlignment="1">
      <alignment horizontal="center"/>
    </xf>
    <xf numFmtId="0" fontId="0" fillId="0" borderId="24" xfId="0" applyBorder="1" applyAlignment="1">
      <alignment horizontal="center" vertical="top"/>
    </xf>
    <xf numFmtId="0" fontId="0" fillId="0" borderId="14" xfId="0" applyBorder="1" applyAlignment="1">
      <alignment horizontal="center" vertical="top"/>
    </xf>
    <xf numFmtId="10" fontId="4" fillId="2" borderId="13" xfId="0" applyNumberFormat="1" applyFont="1" applyFill="1" applyBorder="1" applyAlignment="1">
      <alignment horizontal="center" vertical="top" wrapText="1"/>
    </xf>
    <xf numFmtId="0" fontId="4" fillId="2" borderId="14" xfId="0" applyFont="1" applyFill="1" applyBorder="1" applyAlignment="1">
      <alignment horizontal="center" vertical="top" wrapText="1"/>
    </xf>
    <xf numFmtId="0" fontId="4" fillId="2" borderId="25" xfId="0" applyFont="1" applyFill="1" applyBorder="1" applyAlignment="1">
      <alignment horizontal="center" vertical="top" wrapText="1"/>
    </xf>
    <xf numFmtId="0" fontId="2" fillId="0" borderId="0" xfId="0" applyFont="1" applyAlignment="1">
      <alignment horizontal="center" vertical="center" wrapText="1"/>
    </xf>
    <xf numFmtId="0" fontId="4" fillId="0" borderId="31" xfId="0" applyFont="1" applyBorder="1" applyAlignment="1">
      <alignment horizontal="center" vertical="top"/>
    </xf>
    <xf numFmtId="0" fontId="4" fillId="0" borderId="32" xfId="0" applyFont="1" applyBorder="1" applyAlignment="1">
      <alignment horizontal="center" vertical="top"/>
    </xf>
    <xf numFmtId="0" fontId="4" fillId="0" borderId="31" xfId="0" applyFont="1" applyBorder="1" applyAlignment="1">
      <alignment horizontal="center" vertical="top" wrapText="1"/>
    </xf>
    <xf numFmtId="0" fontId="4" fillId="0" borderId="32" xfId="0" applyFont="1" applyBorder="1" applyAlignment="1">
      <alignment horizontal="center" vertical="top" wrapText="1"/>
    </xf>
    <xf numFmtId="0" fontId="4" fillId="0" borderId="38" xfId="0" applyFont="1" applyBorder="1" applyAlignment="1">
      <alignment horizontal="center" vertical="top" wrapText="1"/>
    </xf>
    <xf numFmtId="9" fontId="0" fillId="0" borderId="20" xfId="0" applyNumberFormat="1" applyBorder="1" applyAlignment="1">
      <alignment horizontal="center"/>
    </xf>
    <xf numFmtId="9" fontId="0" fillId="0" borderId="17" xfId="0" applyNumberFormat="1" applyBorder="1" applyAlignment="1">
      <alignment horizontal="center"/>
    </xf>
    <xf numFmtId="9" fontId="0" fillId="0" borderId="21" xfId="0" applyNumberFormat="1" applyBorder="1" applyAlignment="1">
      <alignment horizontal="center"/>
    </xf>
    <xf numFmtId="10" fontId="1" fillId="0" borderId="7" xfId="0" applyNumberFormat="1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23" xfId="0" applyFont="1" applyBorder="1" applyAlignment="1">
      <alignment horizontal="center"/>
    </xf>
    <xf numFmtId="9" fontId="0" fillId="0" borderId="13" xfId="0" applyNumberFormat="1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31" xfId="0" applyBorder="1" applyAlignment="1">
      <alignment horizontal="center"/>
    </xf>
    <xf numFmtId="0" fontId="0" fillId="0" borderId="32" xfId="0" applyBorder="1" applyAlignment="1">
      <alignment horizontal="center"/>
    </xf>
    <xf numFmtId="0" fontId="0" fillId="0" borderId="33" xfId="0" applyBorder="1" applyAlignment="1">
      <alignment horizontal="center"/>
    </xf>
    <xf numFmtId="0" fontId="0" fillId="0" borderId="40" xfId="0" applyBorder="1" applyAlignment="1">
      <alignment horizontal="center"/>
    </xf>
    <xf numFmtId="0" fontId="0" fillId="0" borderId="41" xfId="0" applyBorder="1" applyAlignment="1">
      <alignment horizontal="center"/>
    </xf>
    <xf numFmtId="0" fontId="0" fillId="0" borderId="42" xfId="0" applyBorder="1" applyAlignment="1">
      <alignment horizontal="center"/>
    </xf>
    <xf numFmtId="9" fontId="0" fillId="0" borderId="34" xfId="0" applyNumberFormat="1" applyBorder="1" applyAlignment="1">
      <alignment horizontal="center"/>
    </xf>
    <xf numFmtId="0" fontId="0" fillId="0" borderId="35" xfId="0" applyBorder="1" applyAlignment="1">
      <alignment horizontal="center"/>
    </xf>
    <xf numFmtId="0" fontId="0" fillId="0" borderId="36" xfId="0" applyBorder="1" applyAlignment="1">
      <alignment horizontal="center"/>
    </xf>
    <xf numFmtId="2" fontId="0" fillId="0" borderId="34" xfId="0" applyNumberFormat="1" applyBorder="1" applyAlignment="1">
      <alignment horizontal="center"/>
    </xf>
    <xf numFmtId="0" fontId="0" fillId="0" borderId="34" xfId="0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2" borderId="2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4" fillId="2" borderId="4" xfId="0" applyFont="1" applyFill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2" borderId="5" xfId="0" applyFont="1" applyFill="1" applyBorder="1" applyAlignment="1">
      <alignment horizontal="center"/>
    </xf>
    <xf numFmtId="0" fontId="4" fillId="2" borderId="0" xfId="0" applyFont="1" applyFill="1" applyBorder="1" applyAlignment="1">
      <alignment horizontal="center"/>
    </xf>
    <xf numFmtId="0" fontId="4" fillId="2" borderId="6" xfId="0" applyFont="1" applyFill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13" xfId="0" applyFont="1" applyBorder="1" applyAlignment="1">
      <alignment horizontal="left" vertical="top" wrapText="1"/>
    </xf>
    <xf numFmtId="0" fontId="5" fillId="0" borderId="15" xfId="0" applyFont="1" applyBorder="1" applyAlignment="1">
      <alignment horizontal="left" vertical="top" wrapText="1"/>
    </xf>
    <xf numFmtId="0" fontId="0" fillId="0" borderId="13" xfId="0" applyBorder="1" applyAlignment="1">
      <alignment horizontal="center" vertical="top" wrapText="1"/>
    </xf>
    <xf numFmtId="0" fontId="0" fillId="0" borderId="15" xfId="0" applyBorder="1" applyAlignment="1">
      <alignment horizontal="center" vertical="top" wrapText="1"/>
    </xf>
    <xf numFmtId="0" fontId="0" fillId="0" borderId="13" xfId="0" applyBorder="1" applyAlignment="1">
      <alignment horizontal="center" vertical="top"/>
    </xf>
    <xf numFmtId="0" fontId="0" fillId="0" borderId="15" xfId="0" applyBorder="1" applyAlignment="1">
      <alignment horizontal="center" vertical="top"/>
    </xf>
    <xf numFmtId="0" fontId="4" fillId="2" borderId="7" xfId="0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0" fontId="4" fillId="2" borderId="9" xfId="0" applyFont="1" applyFill="1" applyBorder="1" applyAlignment="1">
      <alignment horizontal="center"/>
    </xf>
    <xf numFmtId="0" fontId="4" fillId="0" borderId="2" xfId="0" applyFont="1" applyBorder="1" applyAlignment="1">
      <alignment horizontal="center" wrapText="1"/>
    </xf>
    <xf numFmtId="0" fontId="4" fillId="0" borderId="4" xfId="0" applyFont="1" applyBorder="1" applyAlignment="1">
      <alignment horizontal="center" wrapText="1"/>
    </xf>
    <xf numFmtId="0" fontId="5" fillId="0" borderId="13" xfId="0" applyFont="1" applyBorder="1" applyAlignment="1">
      <alignment horizontal="left" vertical="top" wrapText="1"/>
    </xf>
    <xf numFmtId="9" fontId="1" fillId="0" borderId="13" xfId="0" applyNumberFormat="1" applyFont="1" applyBorder="1" applyAlignment="1">
      <alignment horizontal="center" vertical="top"/>
    </xf>
    <xf numFmtId="9" fontId="1" fillId="0" borderId="15" xfId="0" applyNumberFormat="1" applyFont="1" applyBorder="1" applyAlignment="1">
      <alignment horizontal="center" vertical="top"/>
    </xf>
    <xf numFmtId="0" fontId="4" fillId="0" borderId="15" xfId="0" applyFont="1" applyBorder="1" applyAlignment="1">
      <alignment horizontal="left" vertical="top" wrapText="1"/>
    </xf>
    <xf numFmtId="166" fontId="0" fillId="0" borderId="13" xfId="0" applyNumberFormat="1" applyBorder="1" applyAlignment="1">
      <alignment horizontal="center" vertical="top"/>
    </xf>
    <xf numFmtId="166" fontId="0" fillId="0" borderId="15" xfId="0" applyNumberFormat="1" applyBorder="1" applyAlignment="1">
      <alignment horizontal="center" vertical="top"/>
    </xf>
    <xf numFmtId="0" fontId="1" fillId="0" borderId="13" xfId="0" applyFont="1" applyBorder="1" applyAlignment="1">
      <alignment horizontal="left" wrapText="1"/>
    </xf>
    <xf numFmtId="0" fontId="1" fillId="0" borderId="15" xfId="0" applyFont="1" applyBorder="1" applyAlignment="1">
      <alignment horizontal="left" wrapText="1"/>
    </xf>
    <xf numFmtId="0" fontId="0" fillId="0" borderId="3" xfId="0" applyBorder="1" applyAlignment="1">
      <alignment horizontal="center" vertical="top"/>
    </xf>
    <xf numFmtId="0" fontId="8" fillId="0" borderId="13" xfId="0" applyFont="1" applyBorder="1" applyAlignment="1">
      <alignment horizontal="center" vertical="top" wrapText="1"/>
    </xf>
    <xf numFmtId="0" fontId="8" fillId="0" borderId="15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68"/>
  <sheetViews>
    <sheetView tabSelected="1" topLeftCell="A7" workbookViewId="0">
      <pane xSplit="5" ySplit="4" topLeftCell="F56" activePane="bottomRight" state="frozen"/>
      <selection activeCell="A7" sqref="A7"/>
      <selection pane="topRight" activeCell="F7" sqref="F7"/>
      <selection pane="bottomLeft" activeCell="A11" sqref="A11"/>
      <selection pane="bottomRight" activeCell="O56" sqref="O56"/>
    </sheetView>
  </sheetViews>
  <sheetFormatPr defaultRowHeight="14.4"/>
  <cols>
    <col min="1" max="1" width="3.88671875" customWidth="1"/>
    <col min="3" max="3" width="12.6640625" customWidth="1"/>
    <col min="4" max="4" width="15.44140625" style="74" customWidth="1"/>
    <col min="5" max="5" width="0.6640625" style="74" hidden="1" customWidth="1"/>
    <col min="6" max="6" width="13.6640625" style="74" customWidth="1"/>
    <col min="7" max="7" width="20.109375" customWidth="1"/>
    <col min="8" max="8" width="0.109375" customWidth="1"/>
    <col min="9" max="9" width="2.88671875" customWidth="1"/>
    <col min="10" max="10" width="7.88671875" customWidth="1"/>
    <col min="11" max="11" width="7.6640625" customWidth="1"/>
  </cols>
  <sheetData>
    <row r="1" spans="1:12" ht="15.6">
      <c r="C1" s="1" t="s">
        <v>39</v>
      </c>
    </row>
    <row r="2" spans="1:12" ht="17.25" customHeight="1">
      <c r="A2" s="170" t="s">
        <v>46</v>
      </c>
      <c r="B2" s="170"/>
      <c r="C2" s="170"/>
      <c r="D2" s="170"/>
      <c r="E2" s="170"/>
      <c r="F2" s="170"/>
      <c r="G2" s="170"/>
      <c r="H2" s="170"/>
      <c r="I2" s="170"/>
      <c r="J2" s="170"/>
      <c r="K2" s="170"/>
    </row>
    <row r="3" spans="1:12" ht="18" customHeight="1">
      <c r="A3" s="170"/>
      <c r="B3" s="170"/>
      <c r="C3" s="170"/>
      <c r="D3" s="170"/>
      <c r="E3" s="170"/>
      <c r="F3" s="170"/>
      <c r="G3" s="170"/>
      <c r="H3" s="170"/>
      <c r="I3" s="170"/>
      <c r="J3" s="170"/>
      <c r="K3" s="170"/>
    </row>
    <row r="4" spans="1:12" ht="11.25" customHeight="1">
      <c r="A4" s="170"/>
      <c r="B4" s="170"/>
      <c r="C4" s="170"/>
      <c r="D4" s="170"/>
      <c r="E4" s="170"/>
      <c r="F4" s="170"/>
      <c r="G4" s="170"/>
      <c r="H4" s="170"/>
      <c r="I4" s="170"/>
      <c r="J4" s="170"/>
      <c r="K4" s="170"/>
    </row>
    <row r="5" spans="1:12">
      <c r="A5" s="2" t="s">
        <v>0</v>
      </c>
    </row>
    <row r="6" spans="1:12">
      <c r="A6" t="s">
        <v>42</v>
      </c>
    </row>
    <row r="8" spans="1:12">
      <c r="A8" t="s">
        <v>38</v>
      </c>
      <c r="G8" t="s">
        <v>70</v>
      </c>
    </row>
    <row r="9" spans="1:12" ht="57" customHeight="1" thickBot="1">
      <c r="A9" s="171" t="s">
        <v>1</v>
      </c>
      <c r="B9" s="172"/>
      <c r="C9" s="172"/>
      <c r="D9" s="172"/>
      <c r="E9" s="75"/>
      <c r="F9" s="76" t="s">
        <v>67</v>
      </c>
      <c r="G9" s="28" t="s">
        <v>43</v>
      </c>
      <c r="H9" s="173" t="s">
        <v>23</v>
      </c>
      <c r="I9" s="174"/>
      <c r="J9" s="174"/>
      <c r="K9" s="175"/>
    </row>
    <row r="10" spans="1:12" ht="15" thickBot="1">
      <c r="A10" s="13" t="s">
        <v>2</v>
      </c>
      <c r="B10" s="14"/>
      <c r="C10" s="14"/>
      <c r="D10" s="77"/>
      <c r="E10" s="78"/>
      <c r="F10" s="79"/>
      <c r="G10" s="48"/>
      <c r="H10" s="176"/>
      <c r="I10" s="177"/>
      <c r="J10" s="177"/>
      <c r="K10" s="178"/>
    </row>
    <row r="11" spans="1:12">
      <c r="A11" s="15" t="s">
        <v>24</v>
      </c>
      <c r="B11" s="4"/>
      <c r="C11" s="4"/>
      <c r="D11" s="80"/>
      <c r="E11" s="81"/>
      <c r="F11" s="82">
        <f>F12+F13+F14</f>
        <v>89935.599999999991</v>
      </c>
      <c r="G11" s="25">
        <f>G12+G13+G14</f>
        <v>89415.299999999988</v>
      </c>
      <c r="H11" s="179"/>
      <c r="I11" s="180"/>
      <c r="J11" s="180"/>
      <c r="K11" s="181"/>
    </row>
    <row r="12" spans="1:12" ht="50.25" customHeight="1">
      <c r="A12" s="165" t="s">
        <v>41</v>
      </c>
      <c r="B12" s="166"/>
      <c r="C12" s="166"/>
      <c r="D12" s="166"/>
      <c r="E12" s="71"/>
      <c r="F12" s="83">
        <v>71907.7</v>
      </c>
      <c r="G12" s="54">
        <v>71387.399999999994</v>
      </c>
      <c r="H12" s="167"/>
      <c r="I12" s="168"/>
      <c r="J12" s="168"/>
      <c r="K12" s="169"/>
    </row>
    <row r="13" spans="1:12">
      <c r="A13" s="17" t="s">
        <v>26</v>
      </c>
      <c r="B13" s="12"/>
      <c r="C13" s="12"/>
      <c r="D13" s="84"/>
      <c r="E13" s="85"/>
      <c r="F13" s="83">
        <v>6911.9</v>
      </c>
      <c r="G13" s="51">
        <v>6911.9</v>
      </c>
      <c r="H13" s="185"/>
      <c r="I13" s="183"/>
      <c r="J13" s="183"/>
      <c r="K13" s="184"/>
      <c r="L13" s="105"/>
    </row>
    <row r="14" spans="1:12">
      <c r="A14" s="18" t="s">
        <v>28</v>
      </c>
      <c r="B14" s="11"/>
      <c r="C14" s="11"/>
      <c r="D14" s="86"/>
      <c r="E14" s="87"/>
      <c r="F14" s="83">
        <v>11116</v>
      </c>
      <c r="G14" s="47">
        <v>11116</v>
      </c>
      <c r="H14" s="185"/>
      <c r="I14" s="183"/>
      <c r="J14" s="183"/>
      <c r="K14" s="184"/>
    </row>
    <row r="15" spans="1:12" ht="15" thickBot="1">
      <c r="A15" s="19" t="s">
        <v>29</v>
      </c>
      <c r="B15" s="20"/>
      <c r="C15" s="20"/>
      <c r="D15" s="88"/>
      <c r="E15" s="89"/>
      <c r="F15" s="90"/>
      <c r="G15" s="49"/>
      <c r="H15" s="186"/>
      <c r="I15" s="187"/>
      <c r="J15" s="187"/>
      <c r="K15" s="188"/>
    </row>
    <row r="16" spans="1:12" ht="15" thickBot="1">
      <c r="A16" s="3" t="s">
        <v>3</v>
      </c>
      <c r="B16" s="4"/>
      <c r="C16" s="4"/>
      <c r="D16" s="80"/>
      <c r="E16" s="81"/>
      <c r="F16" s="91"/>
      <c r="G16" s="50"/>
      <c r="H16" s="189"/>
      <c r="I16" s="190"/>
      <c r="J16" s="190"/>
      <c r="K16" s="191"/>
    </row>
    <row r="17" spans="1:13">
      <c r="A17" s="13" t="s">
        <v>30</v>
      </c>
      <c r="B17" s="14"/>
      <c r="C17" s="14"/>
      <c r="D17" s="77"/>
      <c r="E17" s="78"/>
      <c r="F17" s="92">
        <f>F18+F19+F20+F21</f>
        <v>16494.3</v>
      </c>
      <c r="G17" s="55">
        <f>G18+G19+G20</f>
        <v>16494.3</v>
      </c>
      <c r="H17" s="192">
        <v>1</v>
      </c>
      <c r="I17" s="193"/>
      <c r="J17" s="193"/>
      <c r="K17" s="194"/>
    </row>
    <row r="18" spans="1:13">
      <c r="A18" s="16" t="s">
        <v>27</v>
      </c>
      <c r="B18" s="8"/>
      <c r="C18" s="8"/>
      <c r="D18" s="84"/>
      <c r="E18" s="85"/>
      <c r="F18" s="93">
        <v>16494.3</v>
      </c>
      <c r="G18" s="54">
        <v>16494.3</v>
      </c>
      <c r="H18" s="182">
        <v>1</v>
      </c>
      <c r="I18" s="183"/>
      <c r="J18" s="183"/>
      <c r="K18" s="184"/>
    </row>
    <row r="19" spans="1:13">
      <c r="A19" s="17" t="s">
        <v>26</v>
      </c>
      <c r="B19" s="12"/>
      <c r="C19" s="12"/>
      <c r="D19" s="84"/>
      <c r="E19" s="85"/>
      <c r="F19" s="83">
        <v>0</v>
      </c>
      <c r="G19" s="47"/>
      <c r="H19" s="185"/>
      <c r="I19" s="183"/>
      <c r="J19" s="183"/>
      <c r="K19" s="184"/>
    </row>
    <row r="20" spans="1:13">
      <c r="A20" s="17" t="s">
        <v>28</v>
      </c>
      <c r="B20" s="8"/>
      <c r="C20" s="8"/>
      <c r="D20" s="84"/>
      <c r="E20" s="85"/>
      <c r="F20" s="83">
        <v>0</v>
      </c>
      <c r="G20" s="47"/>
      <c r="H20" s="185"/>
      <c r="I20" s="183"/>
      <c r="J20" s="183"/>
      <c r="K20" s="184"/>
      <c r="M20" s="27"/>
    </row>
    <row r="21" spans="1:13" ht="15" thickBot="1">
      <c r="A21" s="19" t="s">
        <v>29</v>
      </c>
      <c r="B21" s="21"/>
      <c r="C21" s="21"/>
      <c r="D21" s="88"/>
      <c r="E21" s="89"/>
      <c r="F21" s="90"/>
      <c r="G21" s="49"/>
      <c r="H21" s="186"/>
      <c r="I21" s="187"/>
      <c r="J21" s="187"/>
      <c r="K21" s="188"/>
    </row>
    <row r="22" spans="1:13">
      <c r="A22" s="13" t="s">
        <v>31</v>
      </c>
      <c r="B22" s="14"/>
      <c r="C22" s="14"/>
      <c r="D22" s="77"/>
      <c r="E22" s="78"/>
      <c r="F22" s="82">
        <f>F23+F24+F25+F26</f>
        <v>19956.3</v>
      </c>
      <c r="G22" s="25">
        <f>G23+G24+G25</f>
        <v>19956.3</v>
      </c>
      <c r="H22" s="192"/>
      <c r="I22" s="193"/>
      <c r="J22" s="193"/>
      <c r="K22" s="194"/>
    </row>
    <row r="23" spans="1:13">
      <c r="A23" s="16" t="s">
        <v>27</v>
      </c>
      <c r="B23" s="8"/>
      <c r="C23" s="8"/>
      <c r="D23" s="84"/>
      <c r="E23" s="85"/>
      <c r="F23" s="83">
        <f>34725.7-F18</f>
        <v>18231.399999999998</v>
      </c>
      <c r="G23" s="47">
        <f>F23</f>
        <v>18231.399999999998</v>
      </c>
      <c r="H23" s="182">
        <v>1</v>
      </c>
      <c r="I23" s="183"/>
      <c r="J23" s="183"/>
      <c r="K23" s="184"/>
    </row>
    <row r="24" spans="1:13">
      <c r="A24" s="17" t="s">
        <v>26</v>
      </c>
      <c r="B24" s="8"/>
      <c r="C24" s="8"/>
      <c r="D24" s="84"/>
      <c r="E24" s="85"/>
      <c r="F24" s="83">
        <v>327.7</v>
      </c>
      <c r="G24" s="47">
        <f>F24</f>
        <v>327.7</v>
      </c>
      <c r="H24" s="182">
        <v>1</v>
      </c>
      <c r="I24" s="183"/>
      <c r="J24" s="183"/>
      <c r="K24" s="184"/>
    </row>
    <row r="25" spans="1:13">
      <c r="A25" s="17" t="s">
        <v>28</v>
      </c>
      <c r="B25" s="8"/>
      <c r="C25" s="8"/>
      <c r="D25" s="84"/>
      <c r="E25" s="85"/>
      <c r="F25" s="83">
        <v>1397.2</v>
      </c>
      <c r="G25" s="47">
        <f>F25</f>
        <v>1397.2</v>
      </c>
      <c r="H25" s="182">
        <v>1</v>
      </c>
      <c r="I25" s="183"/>
      <c r="J25" s="183"/>
      <c r="K25" s="184"/>
    </row>
    <row r="26" spans="1:13" ht="15" thickBot="1">
      <c r="A26" s="19" t="s">
        <v>29</v>
      </c>
      <c r="B26" s="21"/>
      <c r="C26" s="21"/>
      <c r="D26" s="88"/>
      <c r="E26" s="89"/>
      <c r="F26" s="90"/>
      <c r="G26" s="49"/>
      <c r="H26" s="186"/>
      <c r="I26" s="187"/>
      <c r="J26" s="187"/>
      <c r="K26" s="188"/>
    </row>
    <row r="27" spans="1:13">
      <c r="A27" s="13" t="s">
        <v>32</v>
      </c>
      <c r="B27" s="14"/>
      <c r="C27" s="14"/>
      <c r="D27" s="77"/>
      <c r="E27" s="78"/>
      <c r="F27" s="82">
        <f>F28+F29+F30</f>
        <v>17063.400000000005</v>
      </c>
      <c r="G27" s="55">
        <f>G28+G29+G30</f>
        <v>15338.5</v>
      </c>
      <c r="H27" s="195"/>
      <c r="I27" s="193"/>
      <c r="J27" s="193"/>
      <c r="K27" s="194"/>
    </row>
    <row r="28" spans="1:13">
      <c r="A28" s="16" t="s">
        <v>34</v>
      </c>
      <c r="B28" s="8"/>
      <c r="C28" s="8"/>
      <c r="D28" s="84"/>
      <c r="E28" s="85"/>
      <c r="F28" s="93">
        <f>51789.1-F18-F23</f>
        <v>17063.400000000005</v>
      </c>
      <c r="G28" s="47">
        <v>15338.5</v>
      </c>
      <c r="H28" s="182"/>
      <c r="I28" s="183"/>
      <c r="J28" s="183"/>
      <c r="K28" s="184"/>
      <c r="M28" s="29"/>
    </row>
    <row r="29" spans="1:13">
      <c r="A29" s="22" t="s">
        <v>26</v>
      </c>
      <c r="B29" s="4"/>
      <c r="C29" s="4"/>
      <c r="D29" s="80"/>
      <c r="E29" s="81"/>
      <c r="F29" s="94">
        <v>0</v>
      </c>
      <c r="G29" s="51">
        <v>0</v>
      </c>
      <c r="H29" s="185"/>
      <c r="I29" s="183"/>
      <c r="J29" s="183"/>
      <c r="K29" s="184"/>
    </row>
    <row r="30" spans="1:13">
      <c r="A30" s="17" t="s">
        <v>28</v>
      </c>
      <c r="B30" s="8"/>
      <c r="C30" s="8"/>
      <c r="D30" s="84"/>
      <c r="E30" s="85"/>
      <c r="F30" s="83">
        <v>0</v>
      </c>
      <c r="G30" s="47">
        <v>0</v>
      </c>
      <c r="H30" s="185"/>
      <c r="I30" s="183"/>
      <c r="J30" s="183"/>
      <c r="K30" s="184"/>
    </row>
    <row r="31" spans="1:13" ht="15" thickBot="1">
      <c r="A31" s="19" t="s">
        <v>29</v>
      </c>
      <c r="B31" s="21"/>
      <c r="C31" s="21"/>
      <c r="D31" s="88"/>
      <c r="E31" s="89"/>
      <c r="F31" s="90">
        <v>0</v>
      </c>
      <c r="G31" s="49">
        <v>0</v>
      </c>
      <c r="H31" s="186"/>
      <c r="I31" s="187"/>
      <c r="J31" s="187"/>
      <c r="K31" s="188"/>
    </row>
    <row r="32" spans="1:13">
      <c r="A32" s="13" t="s">
        <v>33</v>
      </c>
      <c r="B32" s="14"/>
      <c r="C32" s="14"/>
      <c r="D32" s="78"/>
      <c r="E32" s="77"/>
      <c r="F32" s="95">
        <f>F33+F34+F35+F36</f>
        <v>36421.599999999991</v>
      </c>
      <c r="G32" s="53">
        <f>G33+G34+G35+G36</f>
        <v>37626.199999999997</v>
      </c>
      <c r="H32" s="196"/>
      <c r="I32" s="193"/>
      <c r="J32" s="193"/>
      <c r="K32" s="194"/>
      <c r="L32" s="105"/>
      <c r="M32" s="105"/>
    </row>
    <row r="33" spans="1:14">
      <c r="A33" s="16" t="s">
        <v>35</v>
      </c>
      <c r="B33" s="8"/>
      <c r="C33" s="8"/>
      <c r="D33" s="85"/>
      <c r="E33" s="84"/>
      <c r="F33" s="83">
        <f>F12-F18-F23-F28</f>
        <v>20118.599999999995</v>
      </c>
      <c r="G33" s="83">
        <f>G12-G18-G23-G28</f>
        <v>21323.199999999997</v>
      </c>
      <c r="H33" s="185"/>
      <c r="I33" s="183"/>
      <c r="J33" s="183"/>
      <c r="K33" s="184"/>
      <c r="L33" s="105"/>
      <c r="N33" s="29"/>
    </row>
    <row r="34" spans="1:14">
      <c r="A34" s="17" t="s">
        <v>26</v>
      </c>
      <c r="B34" s="8"/>
      <c r="C34" s="8"/>
      <c r="D34" s="85"/>
      <c r="E34" s="84"/>
      <c r="F34" s="83">
        <f>F13-F19-F24-F29</f>
        <v>6584.2</v>
      </c>
      <c r="G34" s="83">
        <f>G13-G19-G24-G29</f>
        <v>6584.2</v>
      </c>
      <c r="H34" s="185"/>
      <c r="I34" s="183"/>
      <c r="J34" s="183"/>
      <c r="K34" s="184"/>
    </row>
    <row r="35" spans="1:14">
      <c r="A35" s="22" t="s">
        <v>28</v>
      </c>
      <c r="B35" s="4"/>
      <c r="C35" s="4"/>
      <c r="D35" s="81"/>
      <c r="E35" s="80"/>
      <c r="F35" s="83">
        <f>F14-F20-F30-F25</f>
        <v>9718.7999999999993</v>
      </c>
      <c r="G35" s="83">
        <f>G14-G20-G30-G25</f>
        <v>9718.7999999999993</v>
      </c>
      <c r="H35" s="185"/>
      <c r="I35" s="183"/>
      <c r="J35" s="183"/>
      <c r="K35" s="184"/>
      <c r="L35" s="105"/>
    </row>
    <row r="36" spans="1:14" ht="15" thickBot="1">
      <c r="A36" s="23" t="s">
        <v>29</v>
      </c>
      <c r="B36" s="24"/>
      <c r="C36" s="24"/>
      <c r="D36" s="96"/>
      <c r="E36" s="97"/>
      <c r="F36" s="98"/>
      <c r="G36" s="26"/>
      <c r="H36" s="186"/>
      <c r="I36" s="187"/>
      <c r="J36" s="187"/>
      <c r="K36" s="188"/>
      <c r="L36" s="105"/>
    </row>
    <row r="37" spans="1:14" ht="10.5" customHeight="1">
      <c r="A37" s="9" t="s">
        <v>4</v>
      </c>
    </row>
    <row r="38" spans="1:14">
      <c r="A38" s="9" t="s">
        <v>40</v>
      </c>
    </row>
    <row r="39" spans="1:14">
      <c r="A39" s="9" t="s">
        <v>5</v>
      </c>
    </row>
    <row r="40" spans="1:14">
      <c r="C40" s="10" t="s">
        <v>25</v>
      </c>
    </row>
    <row r="41" spans="1:14" ht="12.75" customHeight="1">
      <c r="A41" s="30"/>
      <c r="B41" s="197" t="s">
        <v>8</v>
      </c>
      <c r="C41" s="198"/>
      <c r="D41" s="199" t="s">
        <v>12</v>
      </c>
      <c r="E41" s="200"/>
      <c r="F41" s="201"/>
      <c r="G41" s="197" t="s">
        <v>17</v>
      </c>
      <c r="H41" s="198"/>
      <c r="I41" s="197" t="s">
        <v>21</v>
      </c>
      <c r="J41" s="202"/>
      <c r="K41" s="198"/>
    </row>
    <row r="42" spans="1:14" ht="12.75" customHeight="1">
      <c r="A42" s="31" t="s">
        <v>6</v>
      </c>
      <c r="B42" s="203" t="s">
        <v>9</v>
      </c>
      <c r="C42" s="204"/>
      <c r="D42" s="205" t="s">
        <v>13</v>
      </c>
      <c r="E42" s="206"/>
      <c r="F42" s="207"/>
      <c r="G42" s="203" t="s">
        <v>18</v>
      </c>
      <c r="H42" s="204"/>
      <c r="I42" s="203" t="s">
        <v>22</v>
      </c>
      <c r="J42" s="208"/>
      <c r="K42" s="204"/>
    </row>
    <row r="43" spans="1:14" ht="12.75" customHeight="1">
      <c r="A43" s="31" t="s">
        <v>7</v>
      </c>
      <c r="B43" s="203" t="s">
        <v>10</v>
      </c>
      <c r="C43" s="204"/>
      <c r="D43" s="205" t="s">
        <v>14</v>
      </c>
      <c r="E43" s="206"/>
      <c r="F43" s="207"/>
      <c r="G43" s="203" t="s">
        <v>19</v>
      </c>
      <c r="H43" s="204"/>
      <c r="I43" s="32"/>
      <c r="J43" s="33"/>
      <c r="K43" s="34"/>
    </row>
    <row r="44" spans="1:14" ht="12.75" customHeight="1">
      <c r="A44" s="31"/>
      <c r="B44" s="203" t="s">
        <v>11</v>
      </c>
      <c r="C44" s="204"/>
      <c r="D44" s="215" t="s">
        <v>15</v>
      </c>
      <c r="E44" s="216"/>
      <c r="F44" s="217"/>
      <c r="G44" s="203" t="s">
        <v>20</v>
      </c>
      <c r="H44" s="204"/>
      <c r="I44" s="35"/>
      <c r="J44" s="36"/>
      <c r="K44" s="37"/>
    </row>
    <row r="45" spans="1:14" ht="24.75" customHeight="1">
      <c r="A45" s="31"/>
      <c r="B45" s="38" t="s">
        <v>36</v>
      </c>
      <c r="C45" s="34"/>
      <c r="D45" s="99" t="s">
        <v>37</v>
      </c>
      <c r="E45" s="100"/>
      <c r="F45" s="164" t="s">
        <v>16</v>
      </c>
      <c r="G45" s="32"/>
      <c r="H45" s="34"/>
      <c r="I45" s="218" t="s">
        <v>37</v>
      </c>
      <c r="J45" s="219"/>
      <c r="K45" s="163" t="s">
        <v>16</v>
      </c>
    </row>
    <row r="46" spans="1:14" ht="9" hidden="1" customHeight="1">
      <c r="A46" s="7"/>
      <c r="B46" s="5"/>
      <c r="C46" s="6"/>
      <c r="D46" s="101"/>
      <c r="E46" s="86"/>
      <c r="F46" s="87"/>
      <c r="G46" s="5"/>
      <c r="H46" s="6"/>
      <c r="I46" s="5"/>
      <c r="J46" s="6"/>
      <c r="K46" s="6"/>
    </row>
    <row r="47" spans="1:14" ht="9" customHeight="1">
      <c r="A47" s="7"/>
      <c r="B47" s="5"/>
      <c r="C47" s="6"/>
      <c r="D47" s="87"/>
      <c r="E47" s="86"/>
      <c r="F47" s="87"/>
      <c r="G47" s="5"/>
      <c r="H47" s="6"/>
      <c r="I47" s="5"/>
      <c r="J47" s="6"/>
      <c r="K47" s="6"/>
    </row>
    <row r="48" spans="1:14" s="2" customFormat="1" ht="30" customHeight="1">
      <c r="A48" s="104"/>
      <c r="B48" s="220" t="s">
        <v>45</v>
      </c>
      <c r="C48" s="210"/>
      <c r="D48" s="106">
        <v>21898.799999999999</v>
      </c>
      <c r="E48" s="106">
        <f t="shared" ref="E48:F48" ca="1" si="0">E49+E50</f>
        <v>16049.8</v>
      </c>
      <c r="F48" s="106">
        <v>21841.8</v>
      </c>
      <c r="G48" s="159"/>
      <c r="H48" s="160"/>
      <c r="I48" s="221"/>
      <c r="J48" s="222"/>
      <c r="K48" s="66"/>
      <c r="L48" s="110"/>
      <c r="N48" s="67"/>
    </row>
    <row r="49" spans="1:18" ht="49.2" customHeight="1">
      <c r="A49" s="121">
        <v>1</v>
      </c>
      <c r="B49" s="209" t="s">
        <v>57</v>
      </c>
      <c r="C49" s="223"/>
      <c r="D49" s="52">
        <v>227.8</v>
      </c>
      <c r="E49" s="52" t="e">
        <f ca="1">E48-E50-#REF!-#REF!</f>
        <v>#REF!</v>
      </c>
      <c r="F49" s="52">
        <v>227.8</v>
      </c>
      <c r="G49" s="155"/>
      <c r="H49" s="156"/>
      <c r="I49" s="224"/>
      <c r="J49" s="225"/>
      <c r="K49" s="46"/>
    </row>
    <row r="50" spans="1:18" ht="34.799999999999997" customHeight="1">
      <c r="A50" s="39"/>
      <c r="B50" s="209" t="s">
        <v>58</v>
      </c>
      <c r="C50" s="210"/>
      <c r="D50" s="107">
        <f>D48-D49</f>
        <v>21671</v>
      </c>
      <c r="E50" s="107">
        <f t="shared" ref="E50:F50" ca="1" si="1">E48-E49</f>
        <v>21671</v>
      </c>
      <c r="F50" s="107">
        <f t="shared" si="1"/>
        <v>21614</v>
      </c>
      <c r="G50" s="211"/>
      <c r="H50" s="212"/>
      <c r="I50" s="213"/>
      <c r="J50" s="214"/>
      <c r="K50" s="44"/>
    </row>
    <row r="51" spans="1:18" s="2" customFormat="1" ht="45.75" customHeight="1">
      <c r="A51" s="39"/>
      <c r="B51" s="226" t="s">
        <v>52</v>
      </c>
      <c r="C51" s="227"/>
      <c r="D51" s="72">
        <v>22033.200000000001</v>
      </c>
      <c r="E51" s="72">
        <f t="shared" ref="E51" ca="1" si="2">E52+E53+E54+E55</f>
        <v>0</v>
      </c>
      <c r="F51" s="72">
        <v>21587.1</v>
      </c>
      <c r="G51" s="73"/>
      <c r="H51" s="63"/>
      <c r="I51" s="64"/>
      <c r="J51" s="65"/>
      <c r="K51" s="65"/>
    </row>
    <row r="52" spans="1:18" ht="54.6" customHeight="1">
      <c r="A52" s="102">
        <v>1</v>
      </c>
      <c r="B52" s="209" t="s">
        <v>53</v>
      </c>
      <c r="C52" s="223"/>
      <c r="D52" s="52">
        <v>902.2</v>
      </c>
      <c r="E52" s="69"/>
      <c r="F52" s="52">
        <v>902.2</v>
      </c>
      <c r="G52" s="155"/>
      <c r="H52" s="156"/>
      <c r="I52" s="224"/>
      <c r="J52" s="225"/>
      <c r="K52" s="45"/>
      <c r="N52" s="29"/>
    </row>
    <row r="53" spans="1:18" ht="54.6" customHeight="1">
      <c r="A53" s="103">
        <v>2</v>
      </c>
      <c r="B53" s="209" t="s">
        <v>54</v>
      </c>
      <c r="C53" s="223"/>
      <c r="D53" s="108">
        <v>712</v>
      </c>
      <c r="E53" s="69"/>
      <c r="F53" s="52">
        <v>712</v>
      </c>
      <c r="G53" s="155"/>
      <c r="H53" s="156"/>
      <c r="I53" s="161"/>
      <c r="J53" s="162"/>
      <c r="K53" s="45"/>
      <c r="N53" s="29"/>
    </row>
    <row r="54" spans="1:18" ht="89.4" customHeight="1">
      <c r="A54" s="103">
        <v>3</v>
      </c>
      <c r="B54" s="209" t="s">
        <v>55</v>
      </c>
      <c r="C54" s="223"/>
      <c r="D54" s="109">
        <v>431.7</v>
      </c>
      <c r="E54" s="69"/>
      <c r="F54" s="52">
        <v>431.7</v>
      </c>
      <c r="G54" s="155"/>
      <c r="H54" s="156"/>
      <c r="I54" s="161"/>
      <c r="J54" s="162"/>
      <c r="K54" s="45"/>
      <c r="N54" s="29"/>
    </row>
    <row r="55" spans="1:18" ht="43.2" customHeight="1">
      <c r="A55" s="103">
        <v>4</v>
      </c>
      <c r="B55" s="209" t="s">
        <v>56</v>
      </c>
      <c r="C55" s="223"/>
      <c r="D55" s="108">
        <f>D51-D52-D53-D54</f>
        <v>19987.3</v>
      </c>
      <c r="E55" s="108">
        <f t="shared" ref="E55:F55" ca="1" si="3">E51-E52-E53-E54</f>
        <v>8478.9999999999982</v>
      </c>
      <c r="F55" s="108">
        <f t="shared" si="3"/>
        <v>19541.199999999997</v>
      </c>
      <c r="G55" s="209"/>
      <c r="H55" s="223"/>
      <c r="I55" s="224"/>
      <c r="J55" s="225"/>
      <c r="K55" s="45"/>
      <c r="N55" s="29"/>
    </row>
    <row r="56" spans="1:18" ht="69.75" customHeight="1">
      <c r="A56" s="40"/>
      <c r="B56" s="220" t="s">
        <v>59</v>
      </c>
      <c r="C56" s="210"/>
      <c r="D56" s="59">
        <v>1882.5</v>
      </c>
      <c r="E56" s="59">
        <f t="shared" ref="E56" ca="1" si="4">E57+E58</f>
        <v>0</v>
      </c>
      <c r="F56" s="59">
        <v>1882.4</v>
      </c>
      <c r="G56" s="157"/>
      <c r="H56" s="158"/>
      <c r="I56" s="157"/>
      <c r="J56" s="158"/>
      <c r="K56" s="43"/>
    </row>
    <row r="57" spans="1:18" ht="69.75" customHeight="1">
      <c r="A57" s="40"/>
      <c r="B57" s="209" t="s">
        <v>60</v>
      </c>
      <c r="C57" s="223"/>
      <c r="D57" s="58">
        <v>12.1</v>
      </c>
      <c r="E57" s="71"/>
      <c r="F57" s="58">
        <v>12.1</v>
      </c>
      <c r="G57" s="157"/>
      <c r="H57" s="158"/>
      <c r="I57" s="157"/>
      <c r="J57" s="158"/>
      <c r="K57" s="43"/>
    </row>
    <row r="58" spans="1:18" ht="24" customHeight="1">
      <c r="A58" s="40"/>
      <c r="B58" s="209" t="s">
        <v>61</v>
      </c>
      <c r="C58" s="223"/>
      <c r="D58" s="58">
        <f>D56-D57</f>
        <v>1870.4</v>
      </c>
      <c r="E58" s="58">
        <f t="shared" ref="E58:F58" ca="1" si="5">E56-E57</f>
        <v>1577.84</v>
      </c>
      <c r="F58" s="58">
        <f t="shared" si="5"/>
        <v>1870.3000000000002</v>
      </c>
      <c r="G58" s="157"/>
      <c r="H58" s="158"/>
      <c r="I58" s="157"/>
      <c r="J58" s="158"/>
      <c r="K58" s="43"/>
    </row>
    <row r="59" spans="1:18" s="2" customFormat="1" ht="108.6" customHeight="1">
      <c r="A59" s="40"/>
      <c r="B59" s="220" t="s">
        <v>62</v>
      </c>
      <c r="C59" s="210"/>
      <c r="D59" s="59">
        <v>26093.200000000001</v>
      </c>
      <c r="E59" s="70"/>
      <c r="F59" s="68">
        <v>26076.1</v>
      </c>
      <c r="G59" s="122"/>
      <c r="H59" s="123"/>
      <c r="I59" s="122"/>
      <c r="J59" s="123"/>
      <c r="K59" s="61"/>
    </row>
    <row r="60" spans="1:18" ht="69.75" customHeight="1">
      <c r="A60" s="40">
        <v>1</v>
      </c>
      <c r="B60" s="209" t="s">
        <v>63</v>
      </c>
      <c r="C60" s="223"/>
      <c r="D60" s="58">
        <v>9.6999999999999993</v>
      </c>
      <c r="E60" s="71"/>
      <c r="F60" s="62">
        <v>9.6999999999999993</v>
      </c>
      <c r="G60" s="157"/>
      <c r="H60" s="158"/>
      <c r="I60" s="157"/>
      <c r="J60" s="158"/>
      <c r="K60" s="43"/>
    </row>
    <row r="61" spans="1:18" ht="69.75" customHeight="1">
      <c r="A61" s="40">
        <v>2</v>
      </c>
      <c r="B61" s="209" t="s">
        <v>64</v>
      </c>
      <c r="C61" s="223"/>
      <c r="D61" s="58">
        <v>34.700000000000003</v>
      </c>
      <c r="E61" s="71"/>
      <c r="F61" s="58">
        <v>34.700000000000003</v>
      </c>
      <c r="G61" s="157"/>
      <c r="H61" s="158"/>
      <c r="I61" s="157"/>
      <c r="J61" s="158"/>
      <c r="K61" s="43"/>
      <c r="R61" s="56"/>
    </row>
    <row r="62" spans="1:18" ht="46.2" customHeight="1">
      <c r="A62" s="40">
        <v>3</v>
      </c>
      <c r="B62" s="209" t="s">
        <v>65</v>
      </c>
      <c r="C62" s="223"/>
      <c r="D62" s="57">
        <v>0</v>
      </c>
      <c r="E62" s="71"/>
      <c r="F62" s="57">
        <v>0</v>
      </c>
      <c r="G62" s="213"/>
      <c r="H62" s="214"/>
      <c r="I62" s="213"/>
      <c r="J62" s="214"/>
      <c r="K62" s="43"/>
    </row>
    <row r="63" spans="1:18" ht="69.75" customHeight="1">
      <c r="A63" s="40">
        <v>4</v>
      </c>
      <c r="B63" s="209" t="s">
        <v>61</v>
      </c>
      <c r="C63" s="223"/>
      <c r="D63" s="58">
        <f>D59-D60-D61-D62</f>
        <v>26048.799999999999</v>
      </c>
      <c r="E63" s="58">
        <f t="shared" ref="E63:F63" si="6">E59-E60-E61-E62</f>
        <v>0</v>
      </c>
      <c r="F63" s="58">
        <f t="shared" si="6"/>
        <v>26031.699999999997</v>
      </c>
      <c r="G63" s="157"/>
      <c r="H63" s="158"/>
      <c r="I63" s="157"/>
      <c r="J63" s="158"/>
      <c r="K63" s="43"/>
    </row>
    <row r="64" spans="1:18" ht="30" customHeight="1">
      <c r="A64" s="40"/>
      <c r="B64" s="229" t="s">
        <v>44</v>
      </c>
      <c r="C64" s="230"/>
      <c r="D64" s="59">
        <f>D48+D51+D56+D59</f>
        <v>71907.7</v>
      </c>
      <c r="E64" s="59">
        <f t="shared" ref="E64:F64" ca="1" si="7">E48+E51+E56+E59</f>
        <v>66905.569999999992</v>
      </c>
      <c r="F64" s="59">
        <f t="shared" si="7"/>
        <v>71387.399999999994</v>
      </c>
      <c r="G64" s="213"/>
      <c r="H64" s="214"/>
      <c r="I64" s="213"/>
      <c r="J64" s="214"/>
      <c r="K64" s="43"/>
    </row>
    <row r="65" spans="1:11" ht="30" customHeight="1">
      <c r="A65" s="41"/>
      <c r="B65" s="42"/>
      <c r="C65" s="42"/>
      <c r="D65" s="60"/>
      <c r="E65" s="60" t="e">
        <f ca="1">G12-E64</f>
        <v>#REF!</v>
      </c>
      <c r="F65" s="60"/>
      <c r="G65" s="228"/>
      <c r="H65" s="228"/>
      <c r="I65" s="228"/>
      <c r="J65" s="228"/>
      <c r="K65" s="228"/>
    </row>
    <row r="66" spans="1:11">
      <c r="B66" t="s">
        <v>47</v>
      </c>
      <c r="G66" t="s">
        <v>48</v>
      </c>
    </row>
    <row r="68" spans="1:11">
      <c r="B68" t="s">
        <v>49</v>
      </c>
      <c r="G68" t="s">
        <v>50</v>
      </c>
    </row>
  </sheetData>
  <mergeCells count="75">
    <mergeCell ref="G65:K65"/>
    <mergeCell ref="B62:C62"/>
    <mergeCell ref="G62:H62"/>
    <mergeCell ref="I62:J62"/>
    <mergeCell ref="B63:C63"/>
    <mergeCell ref="B64:C64"/>
    <mergeCell ref="G64:H64"/>
    <mergeCell ref="I64:J64"/>
    <mergeCell ref="B56:C56"/>
    <mergeCell ref="B57:C57"/>
    <mergeCell ref="B58:C58"/>
    <mergeCell ref="B59:C59"/>
    <mergeCell ref="B60:C60"/>
    <mergeCell ref="B61:C61"/>
    <mergeCell ref="B51:C51"/>
    <mergeCell ref="B52:C52"/>
    <mergeCell ref="I52:J52"/>
    <mergeCell ref="B53:C53"/>
    <mergeCell ref="B54:C54"/>
    <mergeCell ref="B55:C55"/>
    <mergeCell ref="G55:H55"/>
    <mergeCell ref="I55:J55"/>
    <mergeCell ref="I45:J45"/>
    <mergeCell ref="B48:C48"/>
    <mergeCell ref="I48:J48"/>
    <mergeCell ref="B49:C49"/>
    <mergeCell ref="I49:J49"/>
    <mergeCell ref="B50:C50"/>
    <mergeCell ref="G50:H50"/>
    <mergeCell ref="I50:J50"/>
    <mergeCell ref="B43:C43"/>
    <mergeCell ref="D43:F43"/>
    <mergeCell ref="G43:H43"/>
    <mergeCell ref="B44:C44"/>
    <mergeCell ref="D44:F44"/>
    <mergeCell ref="G44:H44"/>
    <mergeCell ref="B41:C41"/>
    <mergeCell ref="D41:F41"/>
    <mergeCell ref="G41:H41"/>
    <mergeCell ref="I41:K41"/>
    <mergeCell ref="B42:C42"/>
    <mergeCell ref="D42:F42"/>
    <mergeCell ref="G42:H42"/>
    <mergeCell ref="I42:K42"/>
    <mergeCell ref="H31:K31"/>
    <mergeCell ref="H32:K32"/>
    <mergeCell ref="H33:K33"/>
    <mergeCell ref="H34:K34"/>
    <mergeCell ref="H35:K35"/>
    <mergeCell ref="H36:K36"/>
    <mergeCell ref="H25:K25"/>
    <mergeCell ref="H26:K26"/>
    <mergeCell ref="H27:K27"/>
    <mergeCell ref="H28:K28"/>
    <mergeCell ref="H29:K29"/>
    <mergeCell ref="H30:K30"/>
    <mergeCell ref="H19:K19"/>
    <mergeCell ref="H20:K20"/>
    <mergeCell ref="H21:K21"/>
    <mergeCell ref="H22:K22"/>
    <mergeCell ref="H23:K23"/>
    <mergeCell ref="H24:K24"/>
    <mergeCell ref="H13:K13"/>
    <mergeCell ref="H14:K14"/>
    <mergeCell ref="H15:K15"/>
    <mergeCell ref="H16:K16"/>
    <mergeCell ref="H17:K17"/>
    <mergeCell ref="H18:K18"/>
    <mergeCell ref="A2:K4"/>
    <mergeCell ref="A9:D9"/>
    <mergeCell ref="H9:K9"/>
    <mergeCell ref="H10:K10"/>
    <mergeCell ref="H11:K11"/>
    <mergeCell ref="A12:D12"/>
    <mergeCell ref="H12:K12"/>
  </mergeCells>
  <pageMargins left="0" right="0.11811023622047245" top="0" bottom="0" header="0.11811023622047245" footer="0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R68"/>
  <sheetViews>
    <sheetView topLeftCell="A7" workbookViewId="0">
      <pane xSplit="5" ySplit="4" topLeftCell="F60" activePane="bottomRight" state="frozen"/>
      <selection activeCell="A7" sqref="A7"/>
      <selection pane="topRight" activeCell="F7" sqref="F7"/>
      <selection pane="bottomLeft" activeCell="A11" sqref="A11"/>
      <selection pane="bottomRight" activeCell="N62" sqref="N62"/>
    </sheetView>
  </sheetViews>
  <sheetFormatPr defaultRowHeight="14.4"/>
  <cols>
    <col min="1" max="1" width="3.88671875" customWidth="1"/>
    <col min="3" max="3" width="12.6640625" customWidth="1"/>
    <col min="4" max="4" width="15.44140625" style="74" customWidth="1"/>
    <col min="5" max="5" width="0.6640625" style="74" hidden="1" customWidth="1"/>
    <col min="6" max="6" width="13.6640625" style="74" customWidth="1"/>
    <col min="7" max="7" width="20.109375" customWidth="1"/>
    <col min="8" max="8" width="0.109375" customWidth="1"/>
    <col min="9" max="9" width="2.88671875" customWidth="1"/>
    <col min="10" max="10" width="7.88671875" customWidth="1"/>
    <col min="11" max="11" width="7.6640625" customWidth="1"/>
  </cols>
  <sheetData>
    <row r="1" spans="1:12" ht="15.6">
      <c r="C1" s="1" t="s">
        <v>39</v>
      </c>
    </row>
    <row r="2" spans="1:12" ht="17.25" customHeight="1">
      <c r="A2" s="170" t="s">
        <v>46</v>
      </c>
      <c r="B2" s="170"/>
      <c r="C2" s="170"/>
      <c r="D2" s="170"/>
      <c r="E2" s="170"/>
      <c r="F2" s="170"/>
      <c r="G2" s="170"/>
      <c r="H2" s="170"/>
      <c r="I2" s="170"/>
      <c r="J2" s="170"/>
      <c r="K2" s="170"/>
    </row>
    <row r="3" spans="1:12" ht="18" customHeight="1">
      <c r="A3" s="170"/>
      <c r="B3" s="170"/>
      <c r="C3" s="170"/>
      <c r="D3" s="170"/>
      <c r="E3" s="170"/>
      <c r="F3" s="170"/>
      <c r="G3" s="170"/>
      <c r="H3" s="170"/>
      <c r="I3" s="170"/>
      <c r="J3" s="170"/>
      <c r="K3" s="170"/>
    </row>
    <row r="4" spans="1:12" ht="11.25" customHeight="1">
      <c r="A4" s="170"/>
      <c r="B4" s="170"/>
      <c r="C4" s="170"/>
      <c r="D4" s="170"/>
      <c r="E4" s="170"/>
      <c r="F4" s="170"/>
      <c r="G4" s="170"/>
      <c r="H4" s="170"/>
      <c r="I4" s="170"/>
      <c r="J4" s="170"/>
      <c r="K4" s="170"/>
    </row>
    <row r="5" spans="1:12">
      <c r="A5" s="2" t="s">
        <v>0</v>
      </c>
    </row>
    <row r="6" spans="1:12">
      <c r="A6" t="s">
        <v>42</v>
      </c>
    </row>
    <row r="8" spans="1:12">
      <c r="A8" t="s">
        <v>38</v>
      </c>
      <c r="G8" t="s">
        <v>69</v>
      </c>
    </row>
    <row r="9" spans="1:12" ht="57" customHeight="1" thickBot="1">
      <c r="A9" s="171" t="s">
        <v>1</v>
      </c>
      <c r="B9" s="172"/>
      <c r="C9" s="172"/>
      <c r="D9" s="172"/>
      <c r="E9" s="75"/>
      <c r="F9" s="76" t="s">
        <v>67</v>
      </c>
      <c r="G9" s="28" t="s">
        <v>43</v>
      </c>
      <c r="H9" s="173" t="s">
        <v>23</v>
      </c>
      <c r="I9" s="174"/>
      <c r="J9" s="174"/>
      <c r="K9" s="175"/>
    </row>
    <row r="10" spans="1:12" ht="15" thickBot="1">
      <c r="A10" s="13" t="s">
        <v>2</v>
      </c>
      <c r="B10" s="14"/>
      <c r="C10" s="14"/>
      <c r="D10" s="77"/>
      <c r="E10" s="78"/>
      <c r="F10" s="79"/>
      <c r="G10" s="48"/>
      <c r="H10" s="176"/>
      <c r="I10" s="177"/>
      <c r="J10" s="177"/>
      <c r="K10" s="178"/>
    </row>
    <row r="11" spans="1:12">
      <c r="A11" s="15" t="s">
        <v>24</v>
      </c>
      <c r="B11" s="4"/>
      <c r="C11" s="4"/>
      <c r="D11" s="80"/>
      <c r="E11" s="81"/>
      <c r="F11" s="25">
        <f>F12+F13+F14</f>
        <v>84406.6</v>
      </c>
      <c r="G11" s="25">
        <f>G12+G13+G14</f>
        <v>51789.099999999991</v>
      </c>
      <c r="H11" s="179"/>
      <c r="I11" s="180"/>
      <c r="J11" s="180"/>
      <c r="K11" s="181"/>
    </row>
    <row r="12" spans="1:12" ht="50.25" customHeight="1">
      <c r="A12" s="165" t="s">
        <v>41</v>
      </c>
      <c r="B12" s="166"/>
      <c r="C12" s="166"/>
      <c r="D12" s="166"/>
      <c r="E12" s="71"/>
      <c r="F12" s="83">
        <v>66732.2</v>
      </c>
      <c r="G12" s="54">
        <f>G18+G23+G28+G33</f>
        <v>50064.2</v>
      </c>
      <c r="H12" s="167"/>
      <c r="I12" s="168"/>
      <c r="J12" s="168"/>
      <c r="K12" s="169"/>
    </row>
    <row r="13" spans="1:12">
      <c r="A13" s="17" t="s">
        <v>26</v>
      </c>
      <c r="B13" s="12"/>
      <c r="C13" s="12"/>
      <c r="D13" s="84"/>
      <c r="E13" s="85"/>
      <c r="F13" s="83">
        <v>7201.8</v>
      </c>
      <c r="G13" s="51">
        <f>G19+O11+G24+G34</f>
        <v>327.7</v>
      </c>
      <c r="H13" s="185"/>
      <c r="I13" s="183"/>
      <c r="J13" s="183"/>
      <c r="K13" s="184"/>
      <c r="L13" s="105"/>
    </row>
    <row r="14" spans="1:12">
      <c r="A14" s="18" t="s">
        <v>28</v>
      </c>
      <c r="B14" s="11"/>
      <c r="C14" s="11"/>
      <c r="D14" s="86"/>
      <c r="E14" s="87"/>
      <c r="F14" s="83">
        <v>10472.6</v>
      </c>
      <c r="G14" s="47">
        <f>G20+G25+G30+G35</f>
        <v>1397.2</v>
      </c>
      <c r="H14" s="185"/>
      <c r="I14" s="183"/>
      <c r="J14" s="183"/>
      <c r="K14" s="184"/>
    </row>
    <row r="15" spans="1:12" ht="15" thickBot="1">
      <c r="A15" s="19" t="s">
        <v>29</v>
      </c>
      <c r="B15" s="20"/>
      <c r="C15" s="20"/>
      <c r="D15" s="88"/>
      <c r="E15" s="89"/>
      <c r="F15" s="90"/>
      <c r="G15" s="49"/>
      <c r="H15" s="186"/>
      <c r="I15" s="187"/>
      <c r="J15" s="187"/>
      <c r="K15" s="188"/>
    </row>
    <row r="16" spans="1:12" ht="15" thickBot="1">
      <c r="A16" s="3" t="s">
        <v>3</v>
      </c>
      <c r="B16" s="4"/>
      <c r="C16" s="4"/>
      <c r="D16" s="80"/>
      <c r="E16" s="81"/>
      <c r="F16" s="91"/>
      <c r="G16" s="50"/>
      <c r="H16" s="189"/>
      <c r="I16" s="190"/>
      <c r="J16" s="190"/>
      <c r="K16" s="191"/>
    </row>
    <row r="17" spans="1:13">
      <c r="A17" s="13" t="s">
        <v>30</v>
      </c>
      <c r="B17" s="14"/>
      <c r="C17" s="14"/>
      <c r="D17" s="77"/>
      <c r="E17" s="78"/>
      <c r="F17" s="92">
        <f>F18+F19+F20+F21</f>
        <v>16494.3</v>
      </c>
      <c r="G17" s="55">
        <f>G18+G19+G20</f>
        <v>16494.3</v>
      </c>
      <c r="H17" s="192">
        <v>1</v>
      </c>
      <c r="I17" s="193"/>
      <c r="J17" s="193"/>
      <c r="K17" s="194"/>
    </row>
    <row r="18" spans="1:13">
      <c r="A18" s="16" t="s">
        <v>27</v>
      </c>
      <c r="B18" s="8"/>
      <c r="C18" s="8"/>
      <c r="D18" s="84"/>
      <c r="E18" s="85"/>
      <c r="F18" s="93">
        <v>16494.3</v>
      </c>
      <c r="G18" s="54">
        <v>16494.3</v>
      </c>
      <c r="H18" s="182">
        <v>1</v>
      </c>
      <c r="I18" s="183"/>
      <c r="J18" s="183"/>
      <c r="K18" s="184"/>
    </row>
    <row r="19" spans="1:13">
      <c r="A19" s="17" t="s">
        <v>26</v>
      </c>
      <c r="B19" s="12"/>
      <c r="C19" s="12"/>
      <c r="D19" s="84"/>
      <c r="E19" s="85"/>
      <c r="F19" s="83">
        <v>0</v>
      </c>
      <c r="G19" s="47"/>
      <c r="H19" s="185"/>
      <c r="I19" s="183"/>
      <c r="J19" s="183"/>
      <c r="K19" s="184"/>
    </row>
    <row r="20" spans="1:13">
      <c r="A20" s="17" t="s">
        <v>28</v>
      </c>
      <c r="B20" s="8"/>
      <c r="C20" s="8"/>
      <c r="D20" s="84"/>
      <c r="E20" s="85"/>
      <c r="F20" s="83">
        <v>0</v>
      </c>
      <c r="G20" s="47"/>
      <c r="H20" s="185"/>
      <c r="I20" s="183"/>
      <c r="J20" s="183"/>
      <c r="K20" s="184"/>
      <c r="M20" s="27"/>
    </row>
    <row r="21" spans="1:13" ht="15" thickBot="1">
      <c r="A21" s="19" t="s">
        <v>29</v>
      </c>
      <c r="B21" s="21"/>
      <c r="C21" s="21"/>
      <c r="D21" s="88"/>
      <c r="E21" s="89"/>
      <c r="F21" s="90"/>
      <c r="G21" s="49"/>
      <c r="H21" s="186"/>
      <c r="I21" s="187"/>
      <c r="J21" s="187"/>
      <c r="K21" s="188"/>
    </row>
    <row r="22" spans="1:13">
      <c r="A22" s="13" t="s">
        <v>31</v>
      </c>
      <c r="B22" s="14"/>
      <c r="C22" s="14"/>
      <c r="D22" s="77"/>
      <c r="E22" s="78"/>
      <c r="F22" s="82">
        <f>F23+F24+F25+F26</f>
        <v>19956.3</v>
      </c>
      <c r="G22" s="25">
        <f>G23+G24+G25</f>
        <v>19956.3</v>
      </c>
      <c r="H22" s="192"/>
      <c r="I22" s="193"/>
      <c r="J22" s="193"/>
      <c r="K22" s="194"/>
    </row>
    <row r="23" spans="1:13">
      <c r="A23" s="16" t="s">
        <v>27</v>
      </c>
      <c r="B23" s="8"/>
      <c r="C23" s="8"/>
      <c r="D23" s="84"/>
      <c r="E23" s="85"/>
      <c r="F23" s="83">
        <f>34725.7-F18</f>
        <v>18231.399999999998</v>
      </c>
      <c r="G23" s="47">
        <f>F23</f>
        <v>18231.399999999998</v>
      </c>
      <c r="H23" s="182">
        <v>1</v>
      </c>
      <c r="I23" s="183"/>
      <c r="J23" s="183"/>
      <c r="K23" s="184"/>
    </row>
    <row r="24" spans="1:13">
      <c r="A24" s="17" t="s">
        <v>26</v>
      </c>
      <c r="B24" s="8"/>
      <c r="C24" s="8"/>
      <c r="D24" s="84"/>
      <c r="E24" s="85"/>
      <c r="F24" s="83">
        <v>327.7</v>
      </c>
      <c r="G24" s="47">
        <f>F24</f>
        <v>327.7</v>
      </c>
      <c r="H24" s="182">
        <v>1</v>
      </c>
      <c r="I24" s="183"/>
      <c r="J24" s="183"/>
      <c r="K24" s="184"/>
    </row>
    <row r="25" spans="1:13">
      <c r="A25" s="17" t="s">
        <v>28</v>
      </c>
      <c r="B25" s="8"/>
      <c r="C25" s="8"/>
      <c r="D25" s="84"/>
      <c r="E25" s="85"/>
      <c r="F25" s="83">
        <v>1397.2</v>
      </c>
      <c r="G25" s="47">
        <f>F25</f>
        <v>1397.2</v>
      </c>
      <c r="H25" s="182">
        <v>1</v>
      </c>
      <c r="I25" s="183"/>
      <c r="J25" s="183"/>
      <c r="K25" s="184"/>
    </row>
    <row r="26" spans="1:13" ht="15" thickBot="1">
      <c r="A26" s="19" t="s">
        <v>29</v>
      </c>
      <c r="B26" s="21"/>
      <c r="C26" s="21"/>
      <c r="D26" s="88"/>
      <c r="E26" s="89"/>
      <c r="F26" s="90"/>
      <c r="G26" s="49"/>
      <c r="H26" s="186"/>
      <c r="I26" s="187"/>
      <c r="J26" s="187"/>
      <c r="K26" s="188"/>
    </row>
    <row r="27" spans="1:13">
      <c r="A27" s="13" t="s">
        <v>32</v>
      </c>
      <c r="B27" s="14"/>
      <c r="C27" s="14"/>
      <c r="D27" s="77"/>
      <c r="E27" s="78"/>
      <c r="F27" s="82">
        <f>F28+F29+F30</f>
        <v>17063.400000000005</v>
      </c>
      <c r="G27" s="55">
        <f>G28+G29+G30</f>
        <v>15338.5</v>
      </c>
      <c r="H27" s="195"/>
      <c r="I27" s="193"/>
      <c r="J27" s="193"/>
      <c r="K27" s="194"/>
    </row>
    <row r="28" spans="1:13">
      <c r="A28" s="16" t="s">
        <v>34</v>
      </c>
      <c r="B28" s="8"/>
      <c r="C28" s="8"/>
      <c r="D28" s="84"/>
      <c r="E28" s="85"/>
      <c r="F28" s="93">
        <f>51789.1-F18-F23</f>
        <v>17063.400000000005</v>
      </c>
      <c r="G28" s="47">
        <v>15338.5</v>
      </c>
      <c r="H28" s="182"/>
      <c r="I28" s="183"/>
      <c r="J28" s="183"/>
      <c r="K28" s="184"/>
      <c r="M28" s="29"/>
    </row>
    <row r="29" spans="1:13">
      <c r="A29" s="22" t="s">
        <v>26</v>
      </c>
      <c r="B29" s="4"/>
      <c r="C29" s="4"/>
      <c r="D29" s="80"/>
      <c r="E29" s="81"/>
      <c r="F29" s="94">
        <v>0</v>
      </c>
      <c r="G29" s="51">
        <v>0</v>
      </c>
      <c r="H29" s="185"/>
      <c r="I29" s="183"/>
      <c r="J29" s="183"/>
      <c r="K29" s="184"/>
    </row>
    <row r="30" spans="1:13">
      <c r="A30" s="17" t="s">
        <v>28</v>
      </c>
      <c r="B30" s="8"/>
      <c r="C30" s="8"/>
      <c r="D30" s="84"/>
      <c r="E30" s="85"/>
      <c r="F30" s="83">
        <v>0</v>
      </c>
      <c r="G30" s="47">
        <v>0</v>
      </c>
      <c r="H30" s="185"/>
      <c r="I30" s="183"/>
      <c r="J30" s="183"/>
      <c r="K30" s="184"/>
    </row>
    <row r="31" spans="1:13" ht="15" thickBot="1">
      <c r="A31" s="19" t="s">
        <v>29</v>
      </c>
      <c r="B31" s="21"/>
      <c r="C31" s="21"/>
      <c r="D31" s="88"/>
      <c r="E31" s="89"/>
      <c r="F31" s="90">
        <v>0</v>
      </c>
      <c r="G31" s="49">
        <v>0</v>
      </c>
      <c r="H31" s="186"/>
      <c r="I31" s="187"/>
      <c r="J31" s="187"/>
      <c r="K31" s="188"/>
    </row>
    <row r="32" spans="1:13">
      <c r="A32" s="13" t="s">
        <v>33</v>
      </c>
      <c r="B32" s="14"/>
      <c r="C32" s="14"/>
      <c r="D32" s="78"/>
      <c r="E32" s="77"/>
      <c r="F32" s="95">
        <f>F33+F34+F35+F36</f>
        <v>0</v>
      </c>
      <c r="G32" s="53">
        <f>G33+G34+G35+G36</f>
        <v>0</v>
      </c>
      <c r="H32" s="196"/>
      <c r="I32" s="193"/>
      <c r="J32" s="193"/>
      <c r="K32" s="194"/>
      <c r="L32" s="105"/>
    </row>
    <row r="33" spans="1:14">
      <c r="A33" s="16" t="s">
        <v>35</v>
      </c>
      <c r="B33" s="8"/>
      <c r="C33" s="8"/>
      <c r="D33" s="85"/>
      <c r="E33" s="84"/>
      <c r="F33" s="83"/>
      <c r="G33" s="54"/>
      <c r="H33" s="185"/>
      <c r="I33" s="183"/>
      <c r="J33" s="183"/>
      <c r="K33" s="184"/>
      <c r="L33" s="105"/>
      <c r="N33" s="29"/>
    </row>
    <row r="34" spans="1:14">
      <c r="A34" s="17" t="s">
        <v>26</v>
      </c>
      <c r="B34" s="8"/>
      <c r="C34" s="8"/>
      <c r="D34" s="85"/>
      <c r="E34" s="84"/>
      <c r="F34" s="83"/>
      <c r="G34" s="51"/>
      <c r="H34" s="185"/>
      <c r="I34" s="183"/>
      <c r="J34" s="183"/>
      <c r="K34" s="184"/>
    </row>
    <row r="35" spans="1:14">
      <c r="A35" s="22" t="s">
        <v>28</v>
      </c>
      <c r="B35" s="4"/>
      <c r="C35" s="4"/>
      <c r="D35" s="81"/>
      <c r="E35" s="80"/>
      <c r="F35" s="83"/>
      <c r="G35" s="47"/>
      <c r="H35" s="185"/>
      <c r="I35" s="183"/>
      <c r="J35" s="183"/>
      <c r="K35" s="184"/>
      <c r="L35" s="105"/>
    </row>
    <row r="36" spans="1:14" ht="15" thickBot="1">
      <c r="A36" s="23" t="s">
        <v>29</v>
      </c>
      <c r="B36" s="24"/>
      <c r="C36" s="24"/>
      <c r="D36" s="96"/>
      <c r="E36" s="97"/>
      <c r="F36" s="98"/>
      <c r="G36" s="26"/>
      <c r="H36" s="186"/>
      <c r="I36" s="187"/>
      <c r="J36" s="187"/>
      <c r="K36" s="188"/>
      <c r="L36" s="105"/>
    </row>
    <row r="37" spans="1:14" ht="10.5" customHeight="1">
      <c r="A37" s="9" t="s">
        <v>4</v>
      </c>
    </row>
    <row r="38" spans="1:14">
      <c r="A38" s="9" t="s">
        <v>40</v>
      </c>
    </row>
    <row r="39" spans="1:14">
      <c r="A39" s="9" t="s">
        <v>5</v>
      </c>
    </row>
    <row r="40" spans="1:14">
      <c r="C40" s="10" t="s">
        <v>25</v>
      </c>
    </row>
    <row r="41" spans="1:14" ht="12.75" customHeight="1">
      <c r="A41" s="30"/>
      <c r="B41" s="197" t="s">
        <v>8</v>
      </c>
      <c r="C41" s="198"/>
      <c r="D41" s="199" t="s">
        <v>12</v>
      </c>
      <c r="E41" s="200"/>
      <c r="F41" s="201"/>
      <c r="G41" s="197" t="s">
        <v>17</v>
      </c>
      <c r="H41" s="198"/>
      <c r="I41" s="197" t="s">
        <v>21</v>
      </c>
      <c r="J41" s="202"/>
      <c r="K41" s="198"/>
    </row>
    <row r="42" spans="1:14" ht="12.75" customHeight="1">
      <c r="A42" s="31" t="s">
        <v>6</v>
      </c>
      <c r="B42" s="203" t="s">
        <v>9</v>
      </c>
      <c r="C42" s="204"/>
      <c r="D42" s="205" t="s">
        <v>13</v>
      </c>
      <c r="E42" s="206"/>
      <c r="F42" s="207"/>
      <c r="G42" s="203" t="s">
        <v>18</v>
      </c>
      <c r="H42" s="204"/>
      <c r="I42" s="203" t="s">
        <v>22</v>
      </c>
      <c r="J42" s="208"/>
      <c r="K42" s="204"/>
    </row>
    <row r="43" spans="1:14" ht="12.75" customHeight="1">
      <c r="A43" s="31" t="s">
        <v>7</v>
      </c>
      <c r="B43" s="203" t="s">
        <v>10</v>
      </c>
      <c r="C43" s="204"/>
      <c r="D43" s="205" t="s">
        <v>14</v>
      </c>
      <c r="E43" s="206"/>
      <c r="F43" s="207"/>
      <c r="G43" s="203" t="s">
        <v>19</v>
      </c>
      <c r="H43" s="204"/>
      <c r="I43" s="32"/>
      <c r="J43" s="33"/>
      <c r="K43" s="34"/>
    </row>
    <row r="44" spans="1:14" ht="12.75" customHeight="1">
      <c r="A44" s="31"/>
      <c r="B44" s="203" t="s">
        <v>11</v>
      </c>
      <c r="C44" s="204"/>
      <c r="D44" s="215" t="s">
        <v>15</v>
      </c>
      <c r="E44" s="216"/>
      <c r="F44" s="217"/>
      <c r="G44" s="203" t="s">
        <v>20</v>
      </c>
      <c r="H44" s="204"/>
      <c r="I44" s="35"/>
      <c r="J44" s="36"/>
      <c r="K44" s="37"/>
    </row>
    <row r="45" spans="1:14" ht="24.75" customHeight="1">
      <c r="A45" s="31"/>
      <c r="B45" s="38" t="s">
        <v>36</v>
      </c>
      <c r="C45" s="34"/>
      <c r="D45" s="99" t="s">
        <v>37</v>
      </c>
      <c r="E45" s="100"/>
      <c r="F45" s="135" t="s">
        <v>16</v>
      </c>
      <c r="G45" s="32"/>
      <c r="H45" s="34"/>
      <c r="I45" s="218" t="s">
        <v>37</v>
      </c>
      <c r="J45" s="219"/>
      <c r="K45" s="134" t="s">
        <v>16</v>
      </c>
    </row>
    <row r="46" spans="1:14" ht="9" hidden="1" customHeight="1">
      <c r="A46" s="7"/>
      <c r="B46" s="5"/>
      <c r="C46" s="6"/>
      <c r="D46" s="101"/>
      <c r="E46" s="86"/>
      <c r="F46" s="87"/>
      <c r="G46" s="5"/>
      <c r="H46" s="6"/>
      <c r="I46" s="5"/>
      <c r="J46" s="6"/>
      <c r="K46" s="6"/>
    </row>
    <row r="47" spans="1:14" ht="9" customHeight="1">
      <c r="A47" s="7"/>
      <c r="B47" s="5"/>
      <c r="C47" s="6"/>
      <c r="D47" s="87"/>
      <c r="E47" s="86"/>
      <c r="F47" s="87"/>
      <c r="G47" s="5"/>
      <c r="H47" s="6"/>
      <c r="I47" s="5"/>
      <c r="J47" s="6"/>
      <c r="K47" s="6"/>
    </row>
    <row r="48" spans="1:14" s="2" customFormat="1" ht="30" customHeight="1">
      <c r="A48" s="104"/>
      <c r="B48" s="220" t="s">
        <v>45</v>
      </c>
      <c r="C48" s="210"/>
      <c r="D48" s="154">
        <f>D49+D50</f>
        <v>16049.8</v>
      </c>
      <c r="E48" s="154">
        <f t="shared" ref="E48:F48" ca="1" si="0">E49+E50</f>
        <v>16049.8</v>
      </c>
      <c r="F48" s="154">
        <f t="shared" si="0"/>
        <v>16049.8</v>
      </c>
      <c r="G48" s="140"/>
      <c r="H48" s="137"/>
      <c r="I48" s="221"/>
      <c r="J48" s="222"/>
      <c r="K48" s="66"/>
      <c r="L48" s="110"/>
      <c r="N48" s="67"/>
    </row>
    <row r="49" spans="1:18" ht="49.2" customHeight="1">
      <c r="A49" s="121">
        <v>1</v>
      </c>
      <c r="B49" s="209" t="s">
        <v>57</v>
      </c>
      <c r="C49" s="223"/>
      <c r="D49" s="52">
        <v>166.9</v>
      </c>
      <c r="E49" s="52" t="e">
        <f ca="1">E48-E50-#REF!-#REF!</f>
        <v>#REF!</v>
      </c>
      <c r="F49" s="52">
        <f>D49</f>
        <v>166.9</v>
      </c>
      <c r="G49" s="136"/>
      <c r="H49" s="141"/>
      <c r="I49" s="224"/>
      <c r="J49" s="225"/>
      <c r="K49" s="46"/>
    </row>
    <row r="50" spans="1:18" ht="34.799999999999997" customHeight="1">
      <c r="A50" s="39"/>
      <c r="B50" s="209" t="s">
        <v>58</v>
      </c>
      <c r="C50" s="210"/>
      <c r="D50" s="107">
        <v>15882.9</v>
      </c>
      <c r="E50" s="107">
        <f t="shared" ref="E50" ca="1" si="1">E48-E49</f>
        <v>21919.5</v>
      </c>
      <c r="F50" s="52">
        <f>D50</f>
        <v>15882.9</v>
      </c>
      <c r="G50" s="211"/>
      <c r="H50" s="212"/>
      <c r="I50" s="213"/>
      <c r="J50" s="214"/>
      <c r="K50" s="44"/>
    </row>
    <row r="51" spans="1:18" s="2" customFormat="1" ht="45.75" customHeight="1">
      <c r="A51" s="39"/>
      <c r="B51" s="226" t="s">
        <v>52</v>
      </c>
      <c r="C51" s="227"/>
      <c r="D51" s="150">
        <v>15073.6</v>
      </c>
      <c r="E51" s="72">
        <f t="shared" ref="E51" ca="1" si="2">E52+E53+E54+E55</f>
        <v>0</v>
      </c>
      <c r="F51" s="72">
        <f>D51</f>
        <v>15073.6</v>
      </c>
      <c r="G51" s="73"/>
      <c r="H51" s="63"/>
      <c r="I51" s="64"/>
      <c r="J51" s="65"/>
      <c r="K51" s="65"/>
    </row>
    <row r="52" spans="1:18" ht="54.6" customHeight="1">
      <c r="A52" s="102">
        <v>1</v>
      </c>
      <c r="B52" s="209" t="s">
        <v>53</v>
      </c>
      <c r="C52" s="223"/>
      <c r="D52" s="52">
        <v>859.7</v>
      </c>
      <c r="E52" s="69"/>
      <c r="F52" s="52">
        <f>D52</f>
        <v>859.7</v>
      </c>
      <c r="G52" s="136"/>
      <c r="H52" s="141"/>
      <c r="I52" s="224"/>
      <c r="J52" s="225"/>
      <c r="K52" s="45"/>
      <c r="N52" s="29"/>
    </row>
    <row r="53" spans="1:18" ht="54.6" customHeight="1">
      <c r="A53" s="103">
        <v>2</v>
      </c>
      <c r="B53" s="209" t="s">
        <v>54</v>
      </c>
      <c r="C53" s="223"/>
      <c r="D53" s="147">
        <v>583.20000000000005</v>
      </c>
      <c r="E53" s="145"/>
      <c r="F53" s="146">
        <f>D53</f>
        <v>583.20000000000005</v>
      </c>
      <c r="G53" s="136"/>
      <c r="H53" s="141"/>
      <c r="I53" s="142"/>
      <c r="J53" s="143"/>
      <c r="K53" s="45"/>
      <c r="N53" s="29"/>
    </row>
    <row r="54" spans="1:18" ht="89.4" customHeight="1">
      <c r="A54" s="103">
        <v>3</v>
      </c>
      <c r="B54" s="209" t="s">
        <v>55</v>
      </c>
      <c r="C54" s="223"/>
      <c r="D54" s="144">
        <v>269.2</v>
      </c>
      <c r="E54" s="145"/>
      <c r="F54" s="146">
        <v>269.2</v>
      </c>
      <c r="G54" s="136"/>
      <c r="H54" s="141"/>
      <c r="I54" s="142"/>
      <c r="J54" s="143"/>
      <c r="K54" s="45"/>
      <c r="N54" s="29"/>
    </row>
    <row r="55" spans="1:18" ht="43.2" customHeight="1">
      <c r="A55" s="103">
        <v>4</v>
      </c>
      <c r="B55" s="209" t="s">
        <v>56</v>
      </c>
      <c r="C55" s="223"/>
      <c r="D55" s="108">
        <f>D51-D52-D53-D54</f>
        <v>13361.499999999998</v>
      </c>
      <c r="E55" s="108">
        <f t="shared" ref="E55:F55" ca="1" si="3">E51-E52-E53-E54</f>
        <v>8478.9999999999982</v>
      </c>
      <c r="F55" s="108">
        <f t="shared" si="3"/>
        <v>13361.499999999998</v>
      </c>
      <c r="G55" s="209"/>
      <c r="H55" s="223"/>
      <c r="I55" s="224"/>
      <c r="J55" s="225"/>
      <c r="K55" s="45"/>
      <c r="N55" s="29"/>
    </row>
    <row r="56" spans="1:18" ht="69.75" customHeight="1">
      <c r="A56" s="40"/>
      <c r="B56" s="220" t="s">
        <v>59</v>
      </c>
      <c r="C56" s="210"/>
      <c r="D56" s="59">
        <v>1429.9</v>
      </c>
      <c r="E56" s="59">
        <f t="shared" ref="E56" ca="1" si="4">E57+E58</f>
        <v>0</v>
      </c>
      <c r="F56" s="59">
        <v>1429.9</v>
      </c>
      <c r="G56" s="138"/>
      <c r="H56" s="139"/>
      <c r="I56" s="138"/>
      <c r="J56" s="139"/>
      <c r="K56" s="43"/>
    </row>
    <row r="57" spans="1:18" ht="69.75" customHeight="1">
      <c r="A57" s="40"/>
      <c r="B57" s="209" t="s">
        <v>60</v>
      </c>
      <c r="C57" s="223"/>
      <c r="D57" s="58">
        <v>8.5</v>
      </c>
      <c r="E57" s="71"/>
      <c r="F57" s="58">
        <v>8.5</v>
      </c>
      <c r="G57" s="138"/>
      <c r="H57" s="139"/>
      <c r="I57" s="138"/>
      <c r="J57" s="139"/>
      <c r="K57" s="43"/>
    </row>
    <row r="58" spans="1:18" ht="24" customHeight="1">
      <c r="A58" s="40"/>
      <c r="B58" s="209" t="s">
        <v>61</v>
      </c>
      <c r="C58" s="223"/>
      <c r="D58" s="58">
        <f>D56-D57</f>
        <v>1421.4</v>
      </c>
      <c r="E58" s="58">
        <f t="shared" ref="E58:F58" ca="1" si="5">E56-E57</f>
        <v>1577.84</v>
      </c>
      <c r="F58" s="58">
        <f t="shared" si="5"/>
        <v>1421.4</v>
      </c>
      <c r="G58" s="138"/>
      <c r="H58" s="139"/>
      <c r="I58" s="138"/>
      <c r="J58" s="139"/>
      <c r="K58" s="43"/>
    </row>
    <row r="59" spans="1:18" s="2" customFormat="1" ht="108.6" customHeight="1">
      <c r="A59" s="40"/>
      <c r="B59" s="220" t="s">
        <v>62</v>
      </c>
      <c r="C59" s="210"/>
      <c r="D59" s="151">
        <v>17510.900000000001</v>
      </c>
      <c r="E59" s="152"/>
      <c r="F59" s="153">
        <f>D59</f>
        <v>17510.900000000001</v>
      </c>
      <c r="G59" s="122"/>
      <c r="H59" s="123"/>
      <c r="I59" s="122"/>
      <c r="J59" s="123"/>
      <c r="K59" s="61"/>
    </row>
    <row r="60" spans="1:18" ht="69.75" customHeight="1">
      <c r="A60" s="40">
        <v>1</v>
      </c>
      <c r="B60" s="209" t="s">
        <v>63</v>
      </c>
      <c r="C60" s="223"/>
      <c r="D60" s="58">
        <v>4.7</v>
      </c>
      <c r="E60" s="71"/>
      <c r="F60" s="62">
        <v>4.7</v>
      </c>
      <c r="G60" s="138"/>
      <c r="H60" s="139"/>
      <c r="I60" s="138"/>
      <c r="J60" s="139"/>
      <c r="K60" s="43"/>
    </row>
    <row r="61" spans="1:18" ht="69.75" customHeight="1">
      <c r="A61" s="40">
        <v>2</v>
      </c>
      <c r="B61" s="209" t="s">
        <v>64</v>
      </c>
      <c r="C61" s="223"/>
      <c r="D61" s="148">
        <v>31.6</v>
      </c>
      <c r="E61" s="149"/>
      <c r="F61" s="148">
        <v>31.6</v>
      </c>
      <c r="G61" s="138"/>
      <c r="H61" s="139"/>
      <c r="I61" s="138"/>
      <c r="J61" s="139"/>
      <c r="K61" s="43"/>
      <c r="R61" s="56"/>
    </row>
    <row r="62" spans="1:18" ht="46.2" customHeight="1">
      <c r="A62" s="40">
        <v>3</v>
      </c>
      <c r="B62" s="209" t="s">
        <v>65</v>
      </c>
      <c r="C62" s="223"/>
      <c r="D62" s="57">
        <v>0</v>
      </c>
      <c r="E62" s="71"/>
      <c r="F62" s="57">
        <v>0</v>
      </c>
      <c r="G62" s="213"/>
      <c r="H62" s="214"/>
      <c r="I62" s="213"/>
      <c r="J62" s="214"/>
      <c r="K62" s="43"/>
    </row>
    <row r="63" spans="1:18" ht="69.75" customHeight="1">
      <c r="A63" s="40">
        <v>4</v>
      </c>
      <c r="B63" s="209" t="s">
        <v>61</v>
      </c>
      <c r="C63" s="223"/>
      <c r="D63" s="58">
        <f>D59-D60-D61-D62</f>
        <v>17474.600000000002</v>
      </c>
      <c r="E63" s="58">
        <f t="shared" ref="E63:F63" si="6">E59-E60-E61-E62</f>
        <v>0</v>
      </c>
      <c r="F63" s="58">
        <f t="shared" si="6"/>
        <v>17474.600000000002</v>
      </c>
      <c r="G63" s="138"/>
      <c r="H63" s="139"/>
      <c r="I63" s="138"/>
      <c r="J63" s="139"/>
      <c r="K63" s="43"/>
    </row>
    <row r="64" spans="1:18" ht="30" customHeight="1">
      <c r="A64" s="40"/>
      <c r="B64" s="229" t="s">
        <v>44</v>
      </c>
      <c r="C64" s="230"/>
      <c r="D64" s="59">
        <f>D48+D51+D56+D59</f>
        <v>50064.200000000004</v>
      </c>
      <c r="E64" s="59">
        <f t="shared" ref="E64:F64" ca="1" si="7">E48+E51+E56+E59</f>
        <v>66905.569999999992</v>
      </c>
      <c r="F64" s="59">
        <f t="shared" si="7"/>
        <v>50064.200000000004</v>
      </c>
      <c r="G64" s="213"/>
      <c r="H64" s="214"/>
      <c r="I64" s="213"/>
      <c r="J64" s="214"/>
      <c r="K64" s="43"/>
    </row>
    <row r="65" spans="1:11" ht="30" customHeight="1">
      <c r="A65" s="41"/>
      <c r="B65" s="42"/>
      <c r="C65" s="42"/>
      <c r="D65" s="60"/>
      <c r="E65" s="60" t="e">
        <f ca="1">G12-E64</f>
        <v>#REF!</v>
      </c>
      <c r="F65" s="60"/>
      <c r="G65" s="228"/>
      <c r="H65" s="228"/>
      <c r="I65" s="228"/>
      <c r="J65" s="228"/>
      <c r="K65" s="228"/>
    </row>
    <row r="66" spans="1:11">
      <c r="B66" t="s">
        <v>47</v>
      </c>
      <c r="G66" t="s">
        <v>48</v>
      </c>
    </row>
    <row r="68" spans="1:11">
      <c r="B68" t="s">
        <v>49</v>
      </c>
      <c r="G68" t="s">
        <v>50</v>
      </c>
    </row>
  </sheetData>
  <mergeCells count="75">
    <mergeCell ref="G65:K65"/>
    <mergeCell ref="B62:C62"/>
    <mergeCell ref="G62:H62"/>
    <mergeCell ref="I62:J62"/>
    <mergeCell ref="B63:C63"/>
    <mergeCell ref="B64:C64"/>
    <mergeCell ref="G64:H64"/>
    <mergeCell ref="I64:J64"/>
    <mergeCell ref="B61:C61"/>
    <mergeCell ref="B51:C51"/>
    <mergeCell ref="B52:C52"/>
    <mergeCell ref="I52:J52"/>
    <mergeCell ref="B53:C53"/>
    <mergeCell ref="B54:C54"/>
    <mergeCell ref="B55:C55"/>
    <mergeCell ref="G55:H55"/>
    <mergeCell ref="I55:J55"/>
    <mergeCell ref="B56:C56"/>
    <mergeCell ref="B57:C57"/>
    <mergeCell ref="B58:C58"/>
    <mergeCell ref="B59:C59"/>
    <mergeCell ref="B60:C60"/>
    <mergeCell ref="B50:C50"/>
    <mergeCell ref="G50:H50"/>
    <mergeCell ref="I50:J50"/>
    <mergeCell ref="B43:C43"/>
    <mergeCell ref="D43:F43"/>
    <mergeCell ref="G43:H43"/>
    <mergeCell ref="B44:C44"/>
    <mergeCell ref="D44:F44"/>
    <mergeCell ref="G44:H44"/>
    <mergeCell ref="I45:J45"/>
    <mergeCell ref="B48:C48"/>
    <mergeCell ref="I48:J48"/>
    <mergeCell ref="B49:C49"/>
    <mergeCell ref="I49:J49"/>
    <mergeCell ref="B41:C41"/>
    <mergeCell ref="D41:F41"/>
    <mergeCell ref="G41:H41"/>
    <mergeCell ref="I41:K41"/>
    <mergeCell ref="B42:C42"/>
    <mergeCell ref="D42:F42"/>
    <mergeCell ref="G42:H42"/>
    <mergeCell ref="I42:K42"/>
    <mergeCell ref="H36:K36"/>
    <mergeCell ref="H25:K25"/>
    <mergeCell ref="H26:K26"/>
    <mergeCell ref="H27:K27"/>
    <mergeCell ref="H28:K28"/>
    <mergeCell ref="H29:K29"/>
    <mergeCell ref="H30:K30"/>
    <mergeCell ref="H31:K31"/>
    <mergeCell ref="H32:K32"/>
    <mergeCell ref="H33:K33"/>
    <mergeCell ref="H34:K34"/>
    <mergeCell ref="H35:K35"/>
    <mergeCell ref="H24:K24"/>
    <mergeCell ref="H13:K13"/>
    <mergeCell ref="H14:K14"/>
    <mergeCell ref="H15:K15"/>
    <mergeCell ref="H16:K16"/>
    <mergeCell ref="H17:K17"/>
    <mergeCell ref="H18:K18"/>
    <mergeCell ref="H19:K19"/>
    <mergeCell ref="H20:K20"/>
    <mergeCell ref="H21:K21"/>
    <mergeCell ref="H22:K22"/>
    <mergeCell ref="H23:K23"/>
    <mergeCell ref="A12:D12"/>
    <mergeCell ref="H12:K12"/>
    <mergeCell ref="A2:K4"/>
    <mergeCell ref="A9:D9"/>
    <mergeCell ref="H9:K9"/>
    <mergeCell ref="H10:K10"/>
    <mergeCell ref="H11:K11"/>
  </mergeCells>
  <pageMargins left="0" right="0.11811023622047245" top="0" bottom="0" header="0.11811023622047245" footer="0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R68"/>
  <sheetViews>
    <sheetView topLeftCell="A7" workbookViewId="0">
      <pane xSplit="5" ySplit="4" topLeftCell="F11" activePane="bottomRight" state="frozen"/>
      <selection activeCell="A7" sqref="A7"/>
      <selection pane="topRight" activeCell="F7" sqref="F7"/>
      <selection pane="bottomLeft" activeCell="A11" sqref="A11"/>
      <selection pane="bottomRight" activeCell="N12" sqref="N12"/>
    </sheetView>
  </sheetViews>
  <sheetFormatPr defaultRowHeight="14.4"/>
  <cols>
    <col min="1" max="1" width="3.88671875" customWidth="1"/>
    <col min="3" max="3" width="12.6640625" customWidth="1"/>
    <col min="4" max="4" width="15.44140625" style="74" customWidth="1"/>
    <col min="5" max="5" width="0.6640625" style="74" hidden="1" customWidth="1"/>
    <col min="6" max="6" width="13.6640625" style="74" customWidth="1"/>
    <col min="7" max="7" width="20.109375" customWidth="1"/>
    <col min="8" max="8" width="0.109375" customWidth="1"/>
    <col min="9" max="9" width="2.88671875" customWidth="1"/>
    <col min="10" max="10" width="7.88671875" customWidth="1"/>
    <col min="11" max="11" width="7.6640625" customWidth="1"/>
  </cols>
  <sheetData>
    <row r="1" spans="1:12" ht="15.6">
      <c r="C1" s="1" t="s">
        <v>39</v>
      </c>
    </row>
    <row r="2" spans="1:12" ht="17.25" customHeight="1">
      <c r="A2" s="170" t="s">
        <v>46</v>
      </c>
      <c r="B2" s="170"/>
      <c r="C2" s="170"/>
      <c r="D2" s="170"/>
      <c r="E2" s="170"/>
      <c r="F2" s="170"/>
      <c r="G2" s="170"/>
      <c r="H2" s="170"/>
      <c r="I2" s="170"/>
      <c r="J2" s="170"/>
      <c r="K2" s="170"/>
    </row>
    <row r="3" spans="1:12" ht="18" customHeight="1">
      <c r="A3" s="170"/>
      <c r="B3" s="170"/>
      <c r="C3" s="170"/>
      <c r="D3" s="170"/>
      <c r="E3" s="170"/>
      <c r="F3" s="170"/>
      <c r="G3" s="170"/>
      <c r="H3" s="170"/>
      <c r="I3" s="170"/>
      <c r="J3" s="170"/>
      <c r="K3" s="170"/>
    </row>
    <row r="4" spans="1:12" ht="11.25" customHeight="1">
      <c r="A4" s="170"/>
      <c r="B4" s="170"/>
      <c r="C4" s="170"/>
      <c r="D4" s="170"/>
      <c r="E4" s="170"/>
      <c r="F4" s="170"/>
      <c r="G4" s="170"/>
      <c r="H4" s="170"/>
      <c r="I4" s="170"/>
      <c r="J4" s="170"/>
      <c r="K4" s="170"/>
    </row>
    <row r="5" spans="1:12">
      <c r="A5" s="2" t="s">
        <v>0</v>
      </c>
    </row>
    <row r="6" spans="1:12">
      <c r="A6" t="s">
        <v>42</v>
      </c>
    </row>
    <row r="8" spans="1:12">
      <c r="A8" t="s">
        <v>38</v>
      </c>
      <c r="G8" t="s">
        <v>68</v>
      </c>
    </row>
    <row r="9" spans="1:12" ht="57" customHeight="1" thickBot="1">
      <c r="A9" s="171" t="s">
        <v>1</v>
      </c>
      <c r="B9" s="172"/>
      <c r="C9" s="172"/>
      <c r="D9" s="172"/>
      <c r="E9" s="75"/>
      <c r="F9" s="76" t="s">
        <v>67</v>
      </c>
      <c r="G9" s="28" t="s">
        <v>43</v>
      </c>
      <c r="H9" s="173" t="s">
        <v>23</v>
      </c>
      <c r="I9" s="174"/>
      <c r="J9" s="174"/>
      <c r="K9" s="175"/>
    </row>
    <row r="10" spans="1:12" ht="15" thickBot="1">
      <c r="A10" s="13" t="s">
        <v>2</v>
      </c>
      <c r="B10" s="14"/>
      <c r="C10" s="14"/>
      <c r="D10" s="77"/>
      <c r="E10" s="78"/>
      <c r="F10" s="79"/>
      <c r="G10" s="48"/>
      <c r="H10" s="176"/>
      <c r="I10" s="177"/>
      <c r="J10" s="177"/>
      <c r="K10" s="178"/>
    </row>
    <row r="11" spans="1:12">
      <c r="A11" s="15" t="s">
        <v>24</v>
      </c>
      <c r="B11" s="4"/>
      <c r="C11" s="4"/>
      <c r="D11" s="80"/>
      <c r="E11" s="81"/>
      <c r="F11" s="25">
        <f>F12+F13+F14</f>
        <v>81230.200000000012</v>
      </c>
      <c r="G11" s="25">
        <f>G17+G22</f>
        <v>36450.6</v>
      </c>
      <c r="H11" s="179"/>
      <c r="I11" s="180"/>
      <c r="J11" s="180"/>
      <c r="K11" s="181"/>
    </row>
    <row r="12" spans="1:12" ht="50.25" customHeight="1">
      <c r="A12" s="165" t="s">
        <v>41</v>
      </c>
      <c r="B12" s="166"/>
      <c r="C12" s="166"/>
      <c r="D12" s="166"/>
      <c r="E12" s="71"/>
      <c r="F12" s="83">
        <v>63555.8</v>
      </c>
      <c r="G12" s="54">
        <f>G18</f>
        <v>16494.3</v>
      </c>
      <c r="H12" s="167"/>
      <c r="I12" s="168"/>
      <c r="J12" s="168"/>
      <c r="K12" s="169"/>
    </row>
    <row r="13" spans="1:12">
      <c r="A13" s="17" t="s">
        <v>26</v>
      </c>
      <c r="B13" s="12"/>
      <c r="C13" s="12"/>
      <c r="D13" s="84"/>
      <c r="E13" s="85"/>
      <c r="F13" s="83">
        <v>7201.8</v>
      </c>
      <c r="G13" s="51">
        <f>G19</f>
        <v>0</v>
      </c>
      <c r="H13" s="185"/>
      <c r="I13" s="183"/>
      <c r="J13" s="183"/>
      <c r="K13" s="184"/>
      <c r="L13" s="105"/>
    </row>
    <row r="14" spans="1:12">
      <c r="A14" s="18" t="s">
        <v>28</v>
      </c>
      <c r="B14" s="11"/>
      <c r="C14" s="11"/>
      <c r="D14" s="86"/>
      <c r="E14" s="87"/>
      <c r="F14" s="83">
        <v>10472.6</v>
      </c>
      <c r="G14" s="47">
        <f>G20</f>
        <v>0</v>
      </c>
      <c r="H14" s="185"/>
      <c r="I14" s="183"/>
      <c r="J14" s="183"/>
      <c r="K14" s="184"/>
    </row>
    <row r="15" spans="1:12" ht="15" thickBot="1">
      <c r="A15" s="19" t="s">
        <v>29</v>
      </c>
      <c r="B15" s="20"/>
      <c r="C15" s="20"/>
      <c r="D15" s="88"/>
      <c r="E15" s="89"/>
      <c r="F15" s="90"/>
      <c r="G15" s="49"/>
      <c r="H15" s="186"/>
      <c r="I15" s="187"/>
      <c r="J15" s="187"/>
      <c r="K15" s="188"/>
    </row>
    <row r="16" spans="1:12" ht="15" thickBot="1">
      <c r="A16" s="3" t="s">
        <v>3</v>
      </c>
      <c r="B16" s="4"/>
      <c r="C16" s="4"/>
      <c r="D16" s="80"/>
      <c r="E16" s="81"/>
      <c r="F16" s="91"/>
      <c r="G16" s="50"/>
      <c r="H16" s="189"/>
      <c r="I16" s="190"/>
      <c r="J16" s="190"/>
      <c r="K16" s="191"/>
    </row>
    <row r="17" spans="1:13">
      <c r="A17" s="13" t="s">
        <v>30</v>
      </c>
      <c r="B17" s="14"/>
      <c r="C17" s="14"/>
      <c r="D17" s="77"/>
      <c r="E17" s="78"/>
      <c r="F17" s="92">
        <f>F18+F19+F20+F21</f>
        <v>16494.3</v>
      </c>
      <c r="G17" s="55">
        <f>G18+G19+G20</f>
        <v>16494.3</v>
      </c>
      <c r="H17" s="192">
        <v>1</v>
      </c>
      <c r="I17" s="193"/>
      <c r="J17" s="193"/>
      <c r="K17" s="194"/>
    </row>
    <row r="18" spans="1:13">
      <c r="A18" s="16" t="s">
        <v>27</v>
      </c>
      <c r="B18" s="8"/>
      <c r="C18" s="8"/>
      <c r="D18" s="84"/>
      <c r="E18" s="85"/>
      <c r="F18" s="93">
        <v>16494.3</v>
      </c>
      <c r="G18" s="54">
        <v>16494.3</v>
      </c>
      <c r="H18" s="182">
        <v>1</v>
      </c>
      <c r="I18" s="183"/>
      <c r="J18" s="183"/>
      <c r="K18" s="184"/>
    </row>
    <row r="19" spans="1:13">
      <c r="A19" s="17" t="s">
        <v>26</v>
      </c>
      <c r="B19" s="12"/>
      <c r="C19" s="12"/>
      <c r="D19" s="84"/>
      <c r="E19" s="85"/>
      <c r="F19" s="83">
        <v>0</v>
      </c>
      <c r="G19" s="47"/>
      <c r="H19" s="185"/>
      <c r="I19" s="183"/>
      <c r="J19" s="183"/>
      <c r="K19" s="184"/>
    </row>
    <row r="20" spans="1:13">
      <c r="A20" s="17" t="s">
        <v>28</v>
      </c>
      <c r="B20" s="8"/>
      <c r="C20" s="8"/>
      <c r="D20" s="84"/>
      <c r="E20" s="85"/>
      <c r="F20" s="83">
        <v>0</v>
      </c>
      <c r="G20" s="47"/>
      <c r="H20" s="185"/>
      <c r="I20" s="183"/>
      <c r="J20" s="183"/>
      <c r="K20" s="184"/>
      <c r="M20" s="27"/>
    </row>
    <row r="21" spans="1:13" ht="15" thickBot="1">
      <c r="A21" s="19" t="s">
        <v>29</v>
      </c>
      <c r="B21" s="21"/>
      <c r="C21" s="21"/>
      <c r="D21" s="88"/>
      <c r="E21" s="89"/>
      <c r="F21" s="90"/>
      <c r="G21" s="49"/>
      <c r="H21" s="186"/>
      <c r="I21" s="187"/>
      <c r="J21" s="187"/>
      <c r="K21" s="188"/>
    </row>
    <row r="22" spans="1:13">
      <c r="A22" s="13" t="s">
        <v>31</v>
      </c>
      <c r="B22" s="14"/>
      <c r="C22" s="14"/>
      <c r="D22" s="77"/>
      <c r="E22" s="78"/>
      <c r="F22" s="82">
        <f>F23+F24+F25+F26</f>
        <v>19956.3</v>
      </c>
      <c r="G22" s="25">
        <f>G23+G24+G25</f>
        <v>19956.3</v>
      </c>
      <c r="H22" s="192"/>
      <c r="I22" s="193"/>
      <c r="J22" s="193"/>
      <c r="K22" s="194"/>
    </row>
    <row r="23" spans="1:13">
      <c r="A23" s="16" t="s">
        <v>27</v>
      </c>
      <c r="B23" s="8"/>
      <c r="C23" s="8"/>
      <c r="D23" s="84"/>
      <c r="E23" s="85"/>
      <c r="F23" s="83">
        <f>34725.7-F18</f>
        <v>18231.399999999998</v>
      </c>
      <c r="G23" s="47">
        <f>F23</f>
        <v>18231.399999999998</v>
      </c>
      <c r="H23" s="182">
        <v>1</v>
      </c>
      <c r="I23" s="183"/>
      <c r="J23" s="183"/>
      <c r="K23" s="184"/>
    </row>
    <row r="24" spans="1:13">
      <c r="A24" s="17" t="s">
        <v>26</v>
      </c>
      <c r="B24" s="8"/>
      <c r="C24" s="8"/>
      <c r="D24" s="84"/>
      <c r="E24" s="85"/>
      <c r="F24" s="83">
        <v>327.7</v>
      </c>
      <c r="G24" s="47">
        <f>F24</f>
        <v>327.7</v>
      </c>
      <c r="H24" s="182">
        <v>1</v>
      </c>
      <c r="I24" s="183"/>
      <c r="J24" s="183"/>
      <c r="K24" s="184"/>
    </row>
    <row r="25" spans="1:13">
      <c r="A25" s="17" t="s">
        <v>28</v>
      </c>
      <c r="B25" s="8"/>
      <c r="C25" s="8"/>
      <c r="D25" s="84"/>
      <c r="E25" s="85"/>
      <c r="F25" s="83">
        <v>1397.2</v>
      </c>
      <c r="G25" s="47">
        <f>F25</f>
        <v>1397.2</v>
      </c>
      <c r="H25" s="182">
        <v>1</v>
      </c>
      <c r="I25" s="183"/>
      <c r="J25" s="183"/>
      <c r="K25" s="184"/>
    </row>
    <row r="26" spans="1:13" ht="15" thickBot="1">
      <c r="A26" s="19" t="s">
        <v>29</v>
      </c>
      <c r="B26" s="21"/>
      <c r="C26" s="21"/>
      <c r="D26" s="88"/>
      <c r="E26" s="89"/>
      <c r="F26" s="90"/>
      <c r="G26" s="49"/>
      <c r="H26" s="186"/>
      <c r="I26" s="187"/>
      <c r="J26" s="187"/>
      <c r="K26" s="188"/>
    </row>
    <row r="27" spans="1:13">
      <c r="A27" s="13" t="s">
        <v>32</v>
      </c>
      <c r="B27" s="14"/>
      <c r="C27" s="14"/>
      <c r="D27" s="77"/>
      <c r="E27" s="78"/>
      <c r="F27" s="82">
        <f>F28+F29+F30</f>
        <v>0</v>
      </c>
      <c r="G27" s="55">
        <f>G28+G29+G30</f>
        <v>0</v>
      </c>
      <c r="H27" s="195"/>
      <c r="I27" s="193"/>
      <c r="J27" s="193"/>
      <c r="K27" s="194"/>
    </row>
    <row r="28" spans="1:13">
      <c r="A28" s="16" t="s">
        <v>34</v>
      </c>
      <c r="B28" s="8"/>
      <c r="C28" s="8"/>
      <c r="D28" s="84"/>
      <c r="E28" s="85"/>
      <c r="F28" s="93"/>
      <c r="G28" s="47"/>
      <c r="H28" s="182"/>
      <c r="I28" s="183"/>
      <c r="J28" s="183"/>
      <c r="K28" s="184"/>
      <c r="M28" s="29"/>
    </row>
    <row r="29" spans="1:13">
      <c r="A29" s="22" t="s">
        <v>26</v>
      </c>
      <c r="B29" s="4"/>
      <c r="C29" s="4"/>
      <c r="D29" s="80"/>
      <c r="E29" s="81"/>
      <c r="F29" s="94"/>
      <c r="G29" s="51"/>
      <c r="H29" s="185"/>
      <c r="I29" s="183"/>
      <c r="J29" s="183"/>
      <c r="K29" s="184"/>
    </row>
    <row r="30" spans="1:13">
      <c r="A30" s="17" t="s">
        <v>28</v>
      </c>
      <c r="B30" s="8"/>
      <c r="C30" s="8"/>
      <c r="D30" s="84"/>
      <c r="E30" s="85"/>
      <c r="F30" s="83"/>
      <c r="G30" s="47"/>
      <c r="H30" s="185"/>
      <c r="I30" s="183"/>
      <c r="J30" s="183"/>
      <c r="K30" s="184"/>
    </row>
    <row r="31" spans="1:13" ht="15" thickBot="1">
      <c r="A31" s="19" t="s">
        <v>29</v>
      </c>
      <c r="B31" s="21"/>
      <c r="C31" s="21"/>
      <c r="D31" s="88"/>
      <c r="E31" s="89"/>
      <c r="F31" s="90"/>
      <c r="G31" s="49"/>
      <c r="H31" s="186"/>
      <c r="I31" s="187"/>
      <c r="J31" s="187"/>
      <c r="K31" s="188"/>
    </row>
    <row r="32" spans="1:13">
      <c r="A32" s="13" t="s">
        <v>33</v>
      </c>
      <c r="B32" s="14"/>
      <c r="C32" s="14"/>
      <c r="D32" s="78"/>
      <c r="E32" s="77"/>
      <c r="F32" s="95">
        <f>F33+F34+F35+F36</f>
        <v>0</v>
      </c>
      <c r="G32" s="53">
        <f>G33+G34+G35+G36</f>
        <v>0</v>
      </c>
      <c r="H32" s="196"/>
      <c r="I32" s="193"/>
      <c r="J32" s="193"/>
      <c r="K32" s="194"/>
      <c r="L32" s="105"/>
    </row>
    <row r="33" spans="1:14">
      <c r="A33" s="16" t="s">
        <v>35</v>
      </c>
      <c r="B33" s="8"/>
      <c r="C33" s="8"/>
      <c r="D33" s="85"/>
      <c r="E33" s="84"/>
      <c r="F33" s="83"/>
      <c r="G33" s="54"/>
      <c r="H33" s="185"/>
      <c r="I33" s="183"/>
      <c r="J33" s="183"/>
      <c r="K33" s="184"/>
      <c r="L33" s="105"/>
      <c r="N33" s="29"/>
    </row>
    <row r="34" spans="1:14">
      <c r="A34" s="17" t="s">
        <v>26</v>
      </c>
      <c r="B34" s="8"/>
      <c r="C34" s="8"/>
      <c r="D34" s="85"/>
      <c r="E34" s="84"/>
      <c r="F34" s="83"/>
      <c r="G34" s="51"/>
      <c r="H34" s="185"/>
      <c r="I34" s="183"/>
      <c r="J34" s="183"/>
      <c r="K34" s="184"/>
    </row>
    <row r="35" spans="1:14">
      <c r="A35" s="22" t="s">
        <v>28</v>
      </c>
      <c r="B35" s="4"/>
      <c r="C35" s="4"/>
      <c r="D35" s="81"/>
      <c r="E35" s="80"/>
      <c r="F35" s="83"/>
      <c r="G35" s="47"/>
      <c r="H35" s="185"/>
      <c r="I35" s="183"/>
      <c r="J35" s="183"/>
      <c r="K35" s="184"/>
      <c r="L35" s="105"/>
    </row>
    <row r="36" spans="1:14" ht="15" thickBot="1">
      <c r="A36" s="23" t="s">
        <v>29</v>
      </c>
      <c r="B36" s="24"/>
      <c r="C36" s="24"/>
      <c r="D36" s="96"/>
      <c r="E36" s="97"/>
      <c r="F36" s="98"/>
      <c r="G36" s="26"/>
      <c r="H36" s="186"/>
      <c r="I36" s="187"/>
      <c r="J36" s="187"/>
      <c r="K36" s="188"/>
      <c r="L36" s="105"/>
    </row>
    <row r="37" spans="1:14" ht="10.5" customHeight="1">
      <c r="A37" s="9" t="s">
        <v>4</v>
      </c>
    </row>
    <row r="38" spans="1:14">
      <c r="A38" s="9" t="s">
        <v>40</v>
      </c>
    </row>
    <row r="39" spans="1:14">
      <c r="A39" s="9" t="s">
        <v>5</v>
      </c>
    </row>
    <row r="40" spans="1:14">
      <c r="C40" s="10" t="s">
        <v>25</v>
      </c>
    </row>
    <row r="41" spans="1:14" ht="12.75" customHeight="1">
      <c r="A41" s="30"/>
      <c r="B41" s="197" t="s">
        <v>8</v>
      </c>
      <c r="C41" s="198"/>
      <c r="D41" s="199" t="s">
        <v>12</v>
      </c>
      <c r="E41" s="200"/>
      <c r="F41" s="201"/>
      <c r="G41" s="197" t="s">
        <v>17</v>
      </c>
      <c r="H41" s="198"/>
      <c r="I41" s="197" t="s">
        <v>21</v>
      </c>
      <c r="J41" s="202"/>
      <c r="K41" s="198"/>
    </row>
    <row r="42" spans="1:14" ht="12.75" customHeight="1">
      <c r="A42" s="31" t="s">
        <v>6</v>
      </c>
      <c r="B42" s="203" t="s">
        <v>9</v>
      </c>
      <c r="C42" s="204"/>
      <c r="D42" s="205" t="s">
        <v>13</v>
      </c>
      <c r="E42" s="206"/>
      <c r="F42" s="207"/>
      <c r="G42" s="203" t="s">
        <v>18</v>
      </c>
      <c r="H42" s="204"/>
      <c r="I42" s="203" t="s">
        <v>22</v>
      </c>
      <c r="J42" s="208"/>
      <c r="K42" s="204"/>
    </row>
    <row r="43" spans="1:14" ht="12.75" customHeight="1">
      <c r="A43" s="31" t="s">
        <v>7</v>
      </c>
      <c r="B43" s="203" t="s">
        <v>10</v>
      </c>
      <c r="C43" s="204"/>
      <c r="D43" s="205" t="s">
        <v>14</v>
      </c>
      <c r="E43" s="206"/>
      <c r="F43" s="207"/>
      <c r="G43" s="203" t="s">
        <v>19</v>
      </c>
      <c r="H43" s="204"/>
      <c r="I43" s="32"/>
      <c r="J43" s="33"/>
      <c r="K43" s="34"/>
    </row>
    <row r="44" spans="1:14" ht="12.75" customHeight="1">
      <c r="A44" s="31"/>
      <c r="B44" s="203" t="s">
        <v>11</v>
      </c>
      <c r="C44" s="204"/>
      <c r="D44" s="215" t="s">
        <v>15</v>
      </c>
      <c r="E44" s="216"/>
      <c r="F44" s="217"/>
      <c r="G44" s="203" t="s">
        <v>20</v>
      </c>
      <c r="H44" s="204"/>
      <c r="I44" s="35"/>
      <c r="J44" s="36"/>
      <c r="K44" s="37"/>
    </row>
    <row r="45" spans="1:14" ht="24.75" customHeight="1">
      <c r="A45" s="31"/>
      <c r="B45" s="38" t="s">
        <v>36</v>
      </c>
      <c r="C45" s="34"/>
      <c r="D45" s="99" t="s">
        <v>37</v>
      </c>
      <c r="E45" s="100"/>
      <c r="F45" s="125" t="s">
        <v>16</v>
      </c>
      <c r="G45" s="32"/>
      <c r="H45" s="34"/>
      <c r="I45" s="218" t="s">
        <v>37</v>
      </c>
      <c r="J45" s="219"/>
      <c r="K45" s="124" t="s">
        <v>16</v>
      </c>
    </row>
    <row r="46" spans="1:14" ht="9" hidden="1" customHeight="1">
      <c r="A46" s="7"/>
      <c r="B46" s="5"/>
      <c r="C46" s="6"/>
      <c r="D46" s="101"/>
      <c r="E46" s="86"/>
      <c r="F46" s="87"/>
      <c r="G46" s="5"/>
      <c r="H46" s="6"/>
      <c r="I46" s="5"/>
      <c r="J46" s="6"/>
      <c r="K46" s="6"/>
    </row>
    <row r="47" spans="1:14" ht="9" customHeight="1">
      <c r="A47" s="7"/>
      <c r="B47" s="5"/>
      <c r="C47" s="6"/>
      <c r="D47" s="87"/>
      <c r="E47" s="86"/>
      <c r="F47" s="87"/>
      <c r="G47" s="5"/>
      <c r="H47" s="6"/>
      <c r="I47" s="5"/>
      <c r="J47" s="6"/>
      <c r="K47" s="6"/>
    </row>
    <row r="48" spans="1:14" s="2" customFormat="1" ht="30" customHeight="1">
      <c r="A48" s="104"/>
      <c r="B48" s="220" t="s">
        <v>45</v>
      </c>
      <c r="C48" s="210"/>
      <c r="D48" s="106">
        <f>D49+D50</f>
        <v>11178.199999999999</v>
      </c>
      <c r="E48" s="106">
        <f t="shared" ref="E48:F48" ca="1" si="0">E49+E50</f>
        <v>5494.5</v>
      </c>
      <c r="F48" s="106">
        <f t="shared" si="0"/>
        <v>11178.199999999999</v>
      </c>
      <c r="G48" s="130"/>
      <c r="H48" s="127"/>
      <c r="I48" s="221"/>
      <c r="J48" s="222"/>
      <c r="K48" s="66"/>
      <c r="L48" s="110"/>
      <c r="N48" s="67"/>
    </row>
    <row r="49" spans="1:18" ht="49.2" customHeight="1">
      <c r="A49" s="121">
        <v>1</v>
      </c>
      <c r="B49" s="209" t="s">
        <v>57</v>
      </c>
      <c r="C49" s="223"/>
      <c r="D49" s="52">
        <v>119.9</v>
      </c>
      <c r="E49" s="52" t="e">
        <f ca="1">E48-E50-#REF!-#REF!</f>
        <v>#REF!</v>
      </c>
      <c r="F49" s="52">
        <f>D49</f>
        <v>119.9</v>
      </c>
      <c r="G49" s="126"/>
      <c r="H49" s="131"/>
      <c r="I49" s="224"/>
      <c r="J49" s="225"/>
      <c r="K49" s="46"/>
    </row>
    <row r="50" spans="1:18" ht="34.799999999999997" customHeight="1">
      <c r="A50" s="39"/>
      <c r="B50" s="209" t="s">
        <v>58</v>
      </c>
      <c r="C50" s="210"/>
      <c r="D50" s="107">
        <v>11058.3</v>
      </c>
      <c r="E50" s="107">
        <f t="shared" ref="E50" ca="1" si="1">E48-E49</f>
        <v>21919.5</v>
      </c>
      <c r="F50" s="52">
        <f>D50</f>
        <v>11058.3</v>
      </c>
      <c r="G50" s="211"/>
      <c r="H50" s="212"/>
      <c r="I50" s="213"/>
      <c r="J50" s="214"/>
      <c r="K50" s="44"/>
    </row>
    <row r="51" spans="1:18" s="2" customFormat="1" ht="45.75" customHeight="1">
      <c r="A51" s="39"/>
      <c r="B51" s="226" t="s">
        <v>52</v>
      </c>
      <c r="C51" s="227"/>
      <c r="D51" s="72">
        <v>9241.4</v>
      </c>
      <c r="E51" s="72">
        <f t="shared" ref="E51" ca="1" si="2">E52+E53+E54+E55</f>
        <v>0</v>
      </c>
      <c r="F51" s="72">
        <f>D51</f>
        <v>9241.4</v>
      </c>
      <c r="G51" s="73"/>
      <c r="H51" s="63"/>
      <c r="I51" s="64"/>
      <c r="J51" s="65"/>
      <c r="K51" s="65"/>
    </row>
    <row r="52" spans="1:18" ht="54.6" customHeight="1">
      <c r="A52" s="102">
        <v>1</v>
      </c>
      <c r="B52" s="209" t="s">
        <v>53</v>
      </c>
      <c r="C52" s="223"/>
      <c r="D52" s="52">
        <v>94</v>
      </c>
      <c r="E52" s="69"/>
      <c r="F52" s="52">
        <v>94</v>
      </c>
      <c r="G52" s="126"/>
      <c r="H52" s="131"/>
      <c r="I52" s="224"/>
      <c r="J52" s="225"/>
      <c r="K52" s="45"/>
      <c r="N52" s="29"/>
    </row>
    <row r="53" spans="1:18" ht="54.6" customHeight="1">
      <c r="A53" s="103">
        <v>2</v>
      </c>
      <c r="B53" s="209" t="s">
        <v>54</v>
      </c>
      <c r="C53" s="223"/>
      <c r="D53" s="108">
        <v>399.2</v>
      </c>
      <c r="E53" s="69"/>
      <c r="F53" s="52">
        <v>399.2</v>
      </c>
      <c r="G53" s="126"/>
      <c r="H53" s="131"/>
      <c r="I53" s="132"/>
      <c r="J53" s="133"/>
      <c r="K53" s="45"/>
      <c r="N53" s="29"/>
    </row>
    <row r="54" spans="1:18" ht="89.4" customHeight="1">
      <c r="A54" s="103">
        <v>3</v>
      </c>
      <c r="B54" s="209" t="s">
        <v>55</v>
      </c>
      <c r="C54" s="223"/>
      <c r="D54" s="109">
        <v>269.2</v>
      </c>
      <c r="E54" s="69"/>
      <c r="F54" s="52">
        <v>269.2</v>
      </c>
      <c r="G54" s="126"/>
      <c r="H54" s="131"/>
      <c r="I54" s="132"/>
      <c r="J54" s="133"/>
      <c r="K54" s="45"/>
      <c r="N54" s="29"/>
    </row>
    <row r="55" spans="1:18" ht="43.2" customHeight="1">
      <c r="A55" s="103">
        <v>4</v>
      </c>
      <c r="B55" s="209" t="s">
        <v>56</v>
      </c>
      <c r="C55" s="223"/>
      <c r="D55" s="108">
        <f>D51-D52-D53-D54</f>
        <v>8478.9999999999982</v>
      </c>
      <c r="E55" s="108">
        <f t="shared" ref="E55:F55" ca="1" si="3">E51-E52-E53-E54</f>
        <v>8478.9999999999982</v>
      </c>
      <c r="F55" s="108">
        <f t="shared" si="3"/>
        <v>8478.9999999999982</v>
      </c>
      <c r="G55" s="209"/>
      <c r="H55" s="223"/>
      <c r="I55" s="224"/>
      <c r="J55" s="225"/>
      <c r="K55" s="45"/>
      <c r="N55" s="29"/>
    </row>
    <row r="56" spans="1:18" ht="69.75" customHeight="1">
      <c r="A56" s="40"/>
      <c r="B56" s="220" t="s">
        <v>59</v>
      </c>
      <c r="C56" s="210"/>
      <c r="D56" s="59">
        <v>996.6</v>
      </c>
      <c r="E56" s="59">
        <f t="shared" ref="E56" ca="1" si="4">E57+E58</f>
        <v>0</v>
      </c>
      <c r="F56" s="59">
        <v>996.6</v>
      </c>
      <c r="G56" s="128"/>
      <c r="H56" s="129"/>
      <c r="I56" s="128"/>
      <c r="J56" s="129"/>
      <c r="K56" s="43"/>
    </row>
    <row r="57" spans="1:18" ht="69.75" customHeight="1">
      <c r="A57" s="40"/>
      <c r="B57" s="209" t="s">
        <v>60</v>
      </c>
      <c r="C57" s="223"/>
      <c r="D57" s="58">
        <v>0</v>
      </c>
      <c r="E57" s="71"/>
      <c r="F57" s="58">
        <v>0</v>
      </c>
      <c r="G57" s="128"/>
      <c r="H57" s="129"/>
      <c r="I57" s="128"/>
      <c r="J57" s="129"/>
      <c r="K57" s="43"/>
    </row>
    <row r="58" spans="1:18" ht="24" customHeight="1">
      <c r="A58" s="40"/>
      <c r="B58" s="209" t="s">
        <v>61</v>
      </c>
      <c r="C58" s="223"/>
      <c r="D58" s="58">
        <f>D56-D57</f>
        <v>996.6</v>
      </c>
      <c r="E58" s="58">
        <f t="shared" ref="E58:F58" ca="1" si="5">E56-E57</f>
        <v>1577.84</v>
      </c>
      <c r="F58" s="58">
        <f t="shared" si="5"/>
        <v>996.6</v>
      </c>
      <c r="G58" s="128"/>
      <c r="H58" s="129"/>
      <c r="I58" s="128"/>
      <c r="J58" s="129"/>
      <c r="K58" s="43"/>
    </row>
    <row r="59" spans="1:18" s="2" customFormat="1" ht="108.6" customHeight="1">
      <c r="A59" s="40"/>
      <c r="B59" s="220" t="s">
        <v>62</v>
      </c>
      <c r="C59" s="210"/>
      <c r="D59" s="59">
        <v>13309.5</v>
      </c>
      <c r="E59" s="70"/>
      <c r="F59" s="68">
        <f>D59</f>
        <v>13309.5</v>
      </c>
      <c r="G59" s="122"/>
      <c r="H59" s="123"/>
      <c r="I59" s="122"/>
      <c r="J59" s="123"/>
      <c r="K59" s="61"/>
    </row>
    <row r="60" spans="1:18" ht="69.75" customHeight="1">
      <c r="A60" s="40">
        <v>1</v>
      </c>
      <c r="B60" s="209" t="s">
        <v>63</v>
      </c>
      <c r="C60" s="223"/>
      <c r="D60" s="58">
        <v>4.7</v>
      </c>
      <c r="E60" s="71"/>
      <c r="F60" s="62">
        <v>4.7</v>
      </c>
      <c r="G60" s="128"/>
      <c r="H60" s="129"/>
      <c r="I60" s="128"/>
      <c r="J60" s="129"/>
      <c r="K60" s="43"/>
    </row>
    <row r="61" spans="1:18" ht="69.75" customHeight="1">
      <c r="A61" s="40">
        <v>2</v>
      </c>
      <c r="B61" s="209" t="s">
        <v>64</v>
      </c>
      <c r="C61" s="223"/>
      <c r="D61" s="58">
        <v>31.6</v>
      </c>
      <c r="E61" s="71"/>
      <c r="F61" s="58">
        <v>31.6</v>
      </c>
      <c r="G61" s="128"/>
      <c r="H61" s="129"/>
      <c r="I61" s="128"/>
      <c r="J61" s="129"/>
      <c r="K61" s="43"/>
      <c r="R61" s="56"/>
    </row>
    <row r="62" spans="1:18" ht="46.2" customHeight="1">
      <c r="A62" s="40">
        <v>3</v>
      </c>
      <c r="B62" s="209" t="s">
        <v>65</v>
      </c>
      <c r="C62" s="223"/>
      <c r="D62" s="57">
        <v>0</v>
      </c>
      <c r="E62" s="71"/>
      <c r="F62" s="57">
        <v>0</v>
      </c>
      <c r="G62" s="213"/>
      <c r="H62" s="214"/>
      <c r="I62" s="213"/>
      <c r="J62" s="214"/>
      <c r="K62" s="43"/>
    </row>
    <row r="63" spans="1:18" ht="69.75" customHeight="1">
      <c r="A63" s="40">
        <v>4</v>
      </c>
      <c r="B63" s="209" t="s">
        <v>61</v>
      </c>
      <c r="C63" s="223"/>
      <c r="D63" s="58">
        <f>D59-D60-D61-D62</f>
        <v>13273.199999999999</v>
      </c>
      <c r="E63" s="58">
        <f t="shared" ref="E63:F63" si="6">E59-E60-E61-E62</f>
        <v>0</v>
      </c>
      <c r="F63" s="58">
        <f t="shared" si="6"/>
        <v>13273.199999999999</v>
      </c>
      <c r="G63" s="128"/>
      <c r="H63" s="129"/>
      <c r="I63" s="128"/>
      <c r="J63" s="129"/>
      <c r="K63" s="43"/>
    </row>
    <row r="64" spans="1:18" ht="30" customHeight="1">
      <c r="A64" s="40"/>
      <c r="B64" s="229" t="s">
        <v>44</v>
      </c>
      <c r="C64" s="230"/>
      <c r="D64" s="59">
        <f>D48+D51+D56+D59</f>
        <v>34725.699999999997</v>
      </c>
      <c r="E64" s="59">
        <f t="shared" ref="E64:F64" ca="1" si="7">E48+E51+E56+E59</f>
        <v>66905.569999999992</v>
      </c>
      <c r="F64" s="59">
        <f t="shared" si="7"/>
        <v>34725.699999999997</v>
      </c>
      <c r="G64" s="213"/>
      <c r="H64" s="214"/>
      <c r="I64" s="213"/>
      <c r="J64" s="214"/>
      <c r="K64" s="43"/>
    </row>
    <row r="65" spans="1:11" ht="30" customHeight="1">
      <c r="A65" s="41"/>
      <c r="B65" s="42"/>
      <c r="C65" s="42"/>
      <c r="D65" s="60"/>
      <c r="E65" s="60" t="e">
        <f ca="1">G12-E64</f>
        <v>#REF!</v>
      </c>
      <c r="F65" s="60"/>
      <c r="G65" s="228"/>
      <c r="H65" s="228"/>
      <c r="I65" s="228"/>
      <c r="J65" s="228"/>
      <c r="K65" s="228"/>
    </row>
    <row r="66" spans="1:11">
      <c r="B66" t="s">
        <v>47</v>
      </c>
      <c r="G66" t="s">
        <v>48</v>
      </c>
    </row>
    <row r="68" spans="1:11">
      <c r="B68" t="s">
        <v>49</v>
      </c>
      <c r="G68" t="s">
        <v>50</v>
      </c>
    </row>
  </sheetData>
  <mergeCells count="75">
    <mergeCell ref="A12:D12"/>
    <mergeCell ref="H12:K12"/>
    <mergeCell ref="A2:K4"/>
    <mergeCell ref="A9:D9"/>
    <mergeCell ref="H9:K9"/>
    <mergeCell ref="H10:K10"/>
    <mergeCell ref="H11:K11"/>
    <mergeCell ref="H24:K24"/>
    <mergeCell ref="H13:K13"/>
    <mergeCell ref="H14:K14"/>
    <mergeCell ref="H15:K15"/>
    <mergeCell ref="H16:K16"/>
    <mergeCell ref="H17:K17"/>
    <mergeCell ref="H18:K18"/>
    <mergeCell ref="H19:K19"/>
    <mergeCell ref="H20:K20"/>
    <mergeCell ref="H21:K21"/>
    <mergeCell ref="H22:K22"/>
    <mergeCell ref="H23:K23"/>
    <mergeCell ref="H36:K36"/>
    <mergeCell ref="H25:K25"/>
    <mergeCell ref="H26:K26"/>
    <mergeCell ref="H27:K27"/>
    <mergeCell ref="H28:K28"/>
    <mergeCell ref="H29:K29"/>
    <mergeCell ref="H30:K30"/>
    <mergeCell ref="H31:K31"/>
    <mergeCell ref="H32:K32"/>
    <mergeCell ref="H33:K33"/>
    <mergeCell ref="H34:K34"/>
    <mergeCell ref="H35:K35"/>
    <mergeCell ref="B41:C41"/>
    <mergeCell ref="D41:F41"/>
    <mergeCell ref="G41:H41"/>
    <mergeCell ref="I41:K41"/>
    <mergeCell ref="B42:C42"/>
    <mergeCell ref="D42:F42"/>
    <mergeCell ref="G42:H42"/>
    <mergeCell ref="I42:K42"/>
    <mergeCell ref="B50:C50"/>
    <mergeCell ref="G50:H50"/>
    <mergeCell ref="I50:J50"/>
    <mergeCell ref="B43:C43"/>
    <mergeCell ref="D43:F43"/>
    <mergeCell ref="G43:H43"/>
    <mergeCell ref="B44:C44"/>
    <mergeCell ref="D44:F44"/>
    <mergeCell ref="G44:H44"/>
    <mergeCell ref="I45:J45"/>
    <mergeCell ref="B48:C48"/>
    <mergeCell ref="I48:J48"/>
    <mergeCell ref="B49:C49"/>
    <mergeCell ref="I49:J49"/>
    <mergeCell ref="B61:C61"/>
    <mergeCell ref="B51:C51"/>
    <mergeCell ref="B52:C52"/>
    <mergeCell ref="I52:J52"/>
    <mergeCell ref="B53:C53"/>
    <mergeCell ref="B54:C54"/>
    <mergeCell ref="B55:C55"/>
    <mergeCell ref="G55:H55"/>
    <mergeCell ref="I55:J55"/>
    <mergeCell ref="B56:C56"/>
    <mergeCell ref="B57:C57"/>
    <mergeCell ref="B58:C58"/>
    <mergeCell ref="B59:C59"/>
    <mergeCell ref="B60:C60"/>
    <mergeCell ref="G65:K65"/>
    <mergeCell ref="B62:C62"/>
    <mergeCell ref="G62:H62"/>
    <mergeCell ref="I62:J62"/>
    <mergeCell ref="B63:C63"/>
    <mergeCell ref="B64:C64"/>
    <mergeCell ref="G64:H64"/>
    <mergeCell ref="I64:J64"/>
  </mergeCells>
  <pageMargins left="0" right="0.11811023622047245" top="0" bottom="0" header="0.11811023622047245" footer="0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R68"/>
  <sheetViews>
    <sheetView topLeftCell="A7" workbookViewId="0">
      <pane xSplit="5" ySplit="4" topLeftCell="F11" activePane="bottomRight" state="frozen"/>
      <selection activeCell="A7" sqref="A7"/>
      <selection pane="topRight" activeCell="F7" sqref="F7"/>
      <selection pane="bottomLeft" activeCell="A11" sqref="A11"/>
      <selection pane="bottomRight" activeCell="P63" sqref="P63:Q63"/>
    </sheetView>
  </sheetViews>
  <sheetFormatPr defaultRowHeight="14.4"/>
  <cols>
    <col min="1" max="1" width="3.88671875" customWidth="1"/>
    <col min="3" max="3" width="12.6640625" customWidth="1"/>
    <col min="4" max="4" width="15.44140625" style="74" customWidth="1"/>
    <col min="5" max="5" width="0.6640625" style="74" hidden="1" customWidth="1"/>
    <col min="6" max="6" width="13.6640625" style="74" customWidth="1"/>
    <col min="7" max="7" width="20.109375" customWidth="1"/>
    <col min="8" max="8" width="0.109375" customWidth="1"/>
    <col min="9" max="9" width="2.88671875" customWidth="1"/>
    <col min="10" max="10" width="7.88671875" customWidth="1"/>
    <col min="11" max="11" width="7.6640625" customWidth="1"/>
  </cols>
  <sheetData>
    <row r="1" spans="1:12" ht="15.6">
      <c r="C1" s="1" t="s">
        <v>39</v>
      </c>
    </row>
    <row r="2" spans="1:12" ht="17.25" customHeight="1">
      <c r="A2" s="170" t="s">
        <v>46</v>
      </c>
      <c r="B2" s="170"/>
      <c r="C2" s="170"/>
      <c r="D2" s="170"/>
      <c r="E2" s="170"/>
      <c r="F2" s="170"/>
      <c r="G2" s="170"/>
      <c r="H2" s="170"/>
      <c r="I2" s="170"/>
      <c r="J2" s="170"/>
      <c r="K2" s="170"/>
    </row>
    <row r="3" spans="1:12" ht="18" customHeight="1">
      <c r="A3" s="170"/>
      <c r="B3" s="170"/>
      <c r="C3" s="170"/>
      <c r="D3" s="170"/>
      <c r="E3" s="170"/>
      <c r="F3" s="170"/>
      <c r="G3" s="170"/>
      <c r="H3" s="170"/>
      <c r="I3" s="170"/>
      <c r="J3" s="170"/>
      <c r="K3" s="170"/>
    </row>
    <row r="4" spans="1:12" ht="11.25" customHeight="1">
      <c r="A4" s="170"/>
      <c r="B4" s="170"/>
      <c r="C4" s="170"/>
      <c r="D4" s="170"/>
      <c r="E4" s="170"/>
      <c r="F4" s="170"/>
      <c r="G4" s="170"/>
      <c r="H4" s="170"/>
      <c r="I4" s="170"/>
      <c r="J4" s="170"/>
      <c r="K4" s="170"/>
    </row>
    <row r="5" spans="1:12">
      <c r="A5" s="2" t="s">
        <v>0</v>
      </c>
    </row>
    <row r="6" spans="1:12">
      <c r="A6" t="s">
        <v>42</v>
      </c>
    </row>
    <row r="8" spans="1:12">
      <c r="A8" t="s">
        <v>38</v>
      </c>
      <c r="G8" t="s">
        <v>66</v>
      </c>
    </row>
    <row r="9" spans="1:12" ht="51.75" customHeight="1" thickBot="1">
      <c r="A9" s="171" t="s">
        <v>1</v>
      </c>
      <c r="B9" s="172"/>
      <c r="C9" s="172"/>
      <c r="D9" s="172"/>
      <c r="E9" s="75"/>
      <c r="F9" s="76" t="s">
        <v>51</v>
      </c>
      <c r="G9" s="28" t="s">
        <v>43</v>
      </c>
      <c r="H9" s="173" t="s">
        <v>23</v>
      </c>
      <c r="I9" s="174"/>
      <c r="J9" s="174"/>
      <c r="K9" s="175"/>
    </row>
    <row r="10" spans="1:12" ht="15" thickBot="1">
      <c r="A10" s="13" t="s">
        <v>2</v>
      </c>
      <c r="B10" s="14"/>
      <c r="C10" s="14"/>
      <c r="D10" s="77"/>
      <c r="E10" s="78"/>
      <c r="F10" s="79"/>
      <c r="G10" s="48"/>
      <c r="H10" s="176"/>
      <c r="I10" s="177"/>
      <c r="J10" s="177"/>
      <c r="K10" s="178"/>
    </row>
    <row r="11" spans="1:12">
      <c r="A11" s="15" t="s">
        <v>24</v>
      </c>
      <c r="B11" s="4"/>
      <c r="C11" s="4"/>
      <c r="D11" s="80"/>
      <c r="E11" s="81"/>
      <c r="F11" s="82">
        <f>F12+F13+F14+F15</f>
        <v>75468.900000000009</v>
      </c>
      <c r="G11" s="25">
        <f>G12+G13+G14</f>
        <v>16494.3</v>
      </c>
      <c r="H11" s="179"/>
      <c r="I11" s="180"/>
      <c r="J11" s="180"/>
      <c r="K11" s="181"/>
    </row>
    <row r="12" spans="1:12" ht="50.25" customHeight="1">
      <c r="A12" s="165" t="s">
        <v>41</v>
      </c>
      <c r="B12" s="166"/>
      <c r="C12" s="166"/>
      <c r="D12" s="166"/>
      <c r="E12" s="71"/>
      <c r="F12" s="83">
        <v>60537.599999999999</v>
      </c>
      <c r="G12" s="54">
        <v>16494.3</v>
      </c>
      <c r="H12" s="167"/>
      <c r="I12" s="168"/>
      <c r="J12" s="168"/>
      <c r="K12" s="169"/>
    </row>
    <row r="13" spans="1:12">
      <c r="A13" s="17" t="s">
        <v>26</v>
      </c>
      <c r="B13" s="12"/>
      <c r="C13" s="12"/>
      <c r="D13" s="84"/>
      <c r="E13" s="85"/>
      <c r="F13" s="83">
        <v>6490.5</v>
      </c>
      <c r="G13" s="51">
        <v>0</v>
      </c>
      <c r="H13" s="185"/>
      <c r="I13" s="183"/>
      <c r="J13" s="183"/>
      <c r="K13" s="184"/>
      <c r="L13" s="105"/>
    </row>
    <row r="14" spans="1:12">
      <c r="A14" s="18" t="s">
        <v>28</v>
      </c>
      <c r="B14" s="11"/>
      <c r="C14" s="11"/>
      <c r="D14" s="86"/>
      <c r="E14" s="87"/>
      <c r="F14" s="83">
        <v>8440.7999999999993</v>
      </c>
      <c r="G14" s="47">
        <v>0</v>
      </c>
      <c r="H14" s="185"/>
      <c r="I14" s="183"/>
      <c r="J14" s="183"/>
      <c r="K14" s="184"/>
    </row>
    <row r="15" spans="1:12" ht="15" thickBot="1">
      <c r="A15" s="19" t="s">
        <v>29</v>
      </c>
      <c r="B15" s="20"/>
      <c r="C15" s="20"/>
      <c r="D15" s="88"/>
      <c r="E15" s="89"/>
      <c r="F15" s="90"/>
      <c r="G15" s="49"/>
      <c r="H15" s="186"/>
      <c r="I15" s="187"/>
      <c r="J15" s="187"/>
      <c r="K15" s="188"/>
    </row>
    <row r="16" spans="1:12" ht="15" thickBot="1">
      <c r="A16" s="3" t="s">
        <v>3</v>
      </c>
      <c r="B16" s="4"/>
      <c r="C16" s="4"/>
      <c r="D16" s="80"/>
      <c r="E16" s="81"/>
      <c r="F16" s="91"/>
      <c r="G16" s="50"/>
      <c r="H16" s="189"/>
      <c r="I16" s="190"/>
      <c r="J16" s="190"/>
      <c r="K16" s="191"/>
    </row>
    <row r="17" spans="1:13">
      <c r="A17" s="13" t="s">
        <v>30</v>
      </c>
      <c r="B17" s="14"/>
      <c r="C17" s="14"/>
      <c r="D17" s="77"/>
      <c r="E17" s="78"/>
      <c r="F17" s="92">
        <f>F18+F19+F20+F21</f>
        <v>16494.3</v>
      </c>
      <c r="G17" s="55">
        <f>G18+G19+G20</f>
        <v>16494.3</v>
      </c>
      <c r="H17" s="192">
        <v>1</v>
      </c>
      <c r="I17" s="193"/>
      <c r="J17" s="193"/>
      <c r="K17" s="194"/>
    </row>
    <row r="18" spans="1:13">
      <c r="A18" s="16" t="s">
        <v>27</v>
      </c>
      <c r="B18" s="8"/>
      <c r="C18" s="8"/>
      <c r="D18" s="84"/>
      <c r="E18" s="85"/>
      <c r="F18" s="93">
        <v>16494.3</v>
      </c>
      <c r="G18" s="54">
        <v>16494.3</v>
      </c>
      <c r="H18" s="182">
        <v>1</v>
      </c>
      <c r="I18" s="183"/>
      <c r="J18" s="183"/>
      <c r="K18" s="184"/>
    </row>
    <row r="19" spans="1:13">
      <c r="A19" s="17" t="s">
        <v>26</v>
      </c>
      <c r="B19" s="12"/>
      <c r="C19" s="12"/>
      <c r="D19" s="84"/>
      <c r="E19" s="85"/>
      <c r="F19" s="83">
        <v>0</v>
      </c>
      <c r="G19" s="47">
        <v>0</v>
      </c>
      <c r="H19" s="185"/>
      <c r="I19" s="183"/>
      <c r="J19" s="183"/>
      <c r="K19" s="184"/>
    </row>
    <row r="20" spans="1:13">
      <c r="A20" s="17" t="s">
        <v>28</v>
      </c>
      <c r="B20" s="8"/>
      <c r="C20" s="8"/>
      <c r="D20" s="84"/>
      <c r="E20" s="85"/>
      <c r="F20" s="83">
        <v>0</v>
      </c>
      <c r="G20" s="47">
        <v>0</v>
      </c>
      <c r="H20" s="185"/>
      <c r="I20" s="183"/>
      <c r="J20" s="183"/>
      <c r="K20" s="184"/>
      <c r="M20" s="27"/>
    </row>
    <row r="21" spans="1:13" ht="15" thickBot="1">
      <c r="A21" s="19" t="s">
        <v>29</v>
      </c>
      <c r="B21" s="21"/>
      <c r="C21" s="21"/>
      <c r="D21" s="88"/>
      <c r="E21" s="89"/>
      <c r="F21" s="90"/>
      <c r="G21" s="49"/>
      <c r="H21" s="186"/>
      <c r="I21" s="187"/>
      <c r="J21" s="187"/>
      <c r="K21" s="188"/>
    </row>
    <row r="22" spans="1:13">
      <c r="A22" s="13" t="s">
        <v>31</v>
      </c>
      <c r="B22" s="14"/>
      <c r="C22" s="14"/>
      <c r="D22" s="77"/>
      <c r="E22" s="78"/>
      <c r="F22" s="82">
        <f>F23+F24+F25+F26</f>
        <v>0</v>
      </c>
      <c r="G22" s="25">
        <f>G23+G24+G25</f>
        <v>0</v>
      </c>
      <c r="H22" s="192"/>
      <c r="I22" s="193"/>
      <c r="J22" s="193"/>
      <c r="K22" s="194"/>
    </row>
    <row r="23" spans="1:13">
      <c r="A23" s="16" t="s">
        <v>27</v>
      </c>
      <c r="B23" s="8"/>
      <c r="C23" s="8"/>
      <c r="D23" s="84"/>
      <c r="E23" s="85"/>
      <c r="F23" s="83"/>
      <c r="G23" s="47"/>
      <c r="H23" s="182"/>
      <c r="I23" s="183"/>
      <c r="J23" s="183"/>
      <c r="K23" s="184"/>
    </row>
    <row r="24" spans="1:13">
      <c r="A24" s="17" t="s">
        <v>26</v>
      </c>
      <c r="B24" s="8"/>
      <c r="C24" s="8"/>
      <c r="D24" s="84"/>
      <c r="E24" s="85"/>
      <c r="F24" s="83"/>
      <c r="G24" s="47"/>
      <c r="H24" s="185"/>
      <c r="I24" s="183"/>
      <c r="J24" s="183"/>
      <c r="K24" s="184"/>
    </row>
    <row r="25" spans="1:13">
      <c r="A25" s="17" t="s">
        <v>28</v>
      </c>
      <c r="B25" s="8"/>
      <c r="C25" s="8"/>
      <c r="D25" s="84"/>
      <c r="E25" s="85"/>
      <c r="F25" s="83"/>
      <c r="G25" s="47"/>
      <c r="H25" s="185"/>
      <c r="I25" s="183"/>
      <c r="J25" s="183"/>
      <c r="K25" s="184"/>
    </row>
    <row r="26" spans="1:13" ht="15" thickBot="1">
      <c r="A26" s="19" t="s">
        <v>29</v>
      </c>
      <c r="B26" s="21"/>
      <c r="C26" s="21"/>
      <c r="D26" s="88"/>
      <c r="E26" s="89"/>
      <c r="F26" s="90"/>
      <c r="G26" s="49"/>
      <c r="H26" s="186"/>
      <c r="I26" s="187"/>
      <c r="J26" s="187"/>
      <c r="K26" s="188"/>
    </row>
    <row r="27" spans="1:13">
      <c r="A27" s="13" t="s">
        <v>32</v>
      </c>
      <c r="B27" s="14"/>
      <c r="C27" s="14"/>
      <c r="D27" s="77"/>
      <c r="E27" s="78"/>
      <c r="F27" s="82">
        <f>F28+F29+F30</f>
        <v>0</v>
      </c>
      <c r="G27" s="55">
        <f>G28+G29+G30</f>
        <v>0</v>
      </c>
      <c r="H27" s="195"/>
      <c r="I27" s="193"/>
      <c r="J27" s="193"/>
      <c r="K27" s="194"/>
    </row>
    <row r="28" spans="1:13">
      <c r="A28" s="16" t="s">
        <v>34</v>
      </c>
      <c r="B28" s="8"/>
      <c r="C28" s="8"/>
      <c r="D28" s="84"/>
      <c r="E28" s="85"/>
      <c r="F28" s="93"/>
      <c r="G28" s="47"/>
      <c r="H28" s="182"/>
      <c r="I28" s="183"/>
      <c r="J28" s="183"/>
      <c r="K28" s="184"/>
      <c r="M28" s="29"/>
    </row>
    <row r="29" spans="1:13">
      <c r="A29" s="22" t="s">
        <v>26</v>
      </c>
      <c r="B29" s="4"/>
      <c r="C29" s="4"/>
      <c r="D29" s="80"/>
      <c r="E29" s="81"/>
      <c r="F29" s="94"/>
      <c r="G29" s="51"/>
      <c r="H29" s="185"/>
      <c r="I29" s="183"/>
      <c r="J29" s="183"/>
      <c r="K29" s="184"/>
    </row>
    <row r="30" spans="1:13">
      <c r="A30" s="17" t="s">
        <v>28</v>
      </c>
      <c r="B30" s="8"/>
      <c r="C30" s="8"/>
      <c r="D30" s="84"/>
      <c r="E30" s="85"/>
      <c r="F30" s="83"/>
      <c r="G30" s="47"/>
      <c r="H30" s="185"/>
      <c r="I30" s="183"/>
      <c r="J30" s="183"/>
      <c r="K30" s="184"/>
    </row>
    <row r="31" spans="1:13" ht="15" thickBot="1">
      <c r="A31" s="19" t="s">
        <v>29</v>
      </c>
      <c r="B31" s="21"/>
      <c r="C31" s="21"/>
      <c r="D31" s="88"/>
      <c r="E31" s="89"/>
      <c r="F31" s="90"/>
      <c r="G31" s="49"/>
      <c r="H31" s="186"/>
      <c r="I31" s="187"/>
      <c r="J31" s="187"/>
      <c r="K31" s="188"/>
    </row>
    <row r="32" spans="1:13">
      <c r="A32" s="13" t="s">
        <v>33</v>
      </c>
      <c r="B32" s="14"/>
      <c r="C32" s="14"/>
      <c r="D32" s="78"/>
      <c r="E32" s="77"/>
      <c r="F32" s="95">
        <f>F33+F34+F35+F36</f>
        <v>0</v>
      </c>
      <c r="G32" s="53">
        <f>G33+G34+G35+G36</f>
        <v>0</v>
      </c>
      <c r="H32" s="196"/>
      <c r="I32" s="193"/>
      <c r="J32" s="193"/>
      <c r="K32" s="194"/>
      <c r="L32" s="105"/>
    </row>
    <row r="33" spans="1:14">
      <c r="A33" s="16" t="s">
        <v>35</v>
      </c>
      <c r="B33" s="8"/>
      <c r="C33" s="8"/>
      <c r="D33" s="85"/>
      <c r="E33" s="84"/>
      <c r="F33" s="83"/>
      <c r="G33" s="54"/>
      <c r="H33" s="185"/>
      <c r="I33" s="183"/>
      <c r="J33" s="183"/>
      <c r="K33" s="184"/>
      <c r="L33" s="105"/>
      <c r="N33" s="29"/>
    </row>
    <row r="34" spans="1:14">
      <c r="A34" s="17" t="s">
        <v>26</v>
      </c>
      <c r="B34" s="8"/>
      <c r="C34" s="8"/>
      <c r="D34" s="85"/>
      <c r="E34" s="84"/>
      <c r="F34" s="83"/>
      <c r="G34" s="51"/>
      <c r="H34" s="185"/>
      <c r="I34" s="183"/>
      <c r="J34" s="183"/>
      <c r="K34" s="184"/>
    </row>
    <row r="35" spans="1:14">
      <c r="A35" s="22" t="s">
        <v>28</v>
      </c>
      <c r="B35" s="4"/>
      <c r="C35" s="4"/>
      <c r="D35" s="81"/>
      <c r="E35" s="80"/>
      <c r="F35" s="83"/>
      <c r="G35" s="47"/>
      <c r="H35" s="185"/>
      <c r="I35" s="183"/>
      <c r="J35" s="183"/>
      <c r="K35" s="184"/>
      <c r="L35" s="105"/>
    </row>
    <row r="36" spans="1:14" ht="15" thickBot="1">
      <c r="A36" s="23" t="s">
        <v>29</v>
      </c>
      <c r="B36" s="24"/>
      <c r="C36" s="24"/>
      <c r="D36" s="96"/>
      <c r="E36" s="97"/>
      <c r="F36" s="98"/>
      <c r="G36" s="26"/>
      <c r="H36" s="186"/>
      <c r="I36" s="187"/>
      <c r="J36" s="187"/>
      <c r="K36" s="188"/>
      <c r="L36" s="105"/>
    </row>
    <row r="37" spans="1:14" ht="10.5" customHeight="1">
      <c r="A37" s="9" t="s">
        <v>4</v>
      </c>
    </row>
    <row r="38" spans="1:14">
      <c r="A38" s="9" t="s">
        <v>40</v>
      </c>
    </row>
    <row r="39" spans="1:14">
      <c r="A39" s="9" t="s">
        <v>5</v>
      </c>
    </row>
    <row r="40" spans="1:14">
      <c r="C40" s="10" t="s">
        <v>25</v>
      </c>
    </row>
    <row r="41" spans="1:14" ht="12.75" customHeight="1">
      <c r="A41" s="30"/>
      <c r="B41" s="197" t="s">
        <v>8</v>
      </c>
      <c r="C41" s="198"/>
      <c r="D41" s="199" t="s">
        <v>12</v>
      </c>
      <c r="E41" s="200"/>
      <c r="F41" s="201"/>
      <c r="G41" s="197" t="s">
        <v>17</v>
      </c>
      <c r="H41" s="198"/>
      <c r="I41" s="197" t="s">
        <v>21</v>
      </c>
      <c r="J41" s="202"/>
      <c r="K41" s="198"/>
    </row>
    <row r="42" spans="1:14" ht="12.75" customHeight="1">
      <c r="A42" s="31" t="s">
        <v>6</v>
      </c>
      <c r="B42" s="203" t="s">
        <v>9</v>
      </c>
      <c r="C42" s="204"/>
      <c r="D42" s="205" t="s">
        <v>13</v>
      </c>
      <c r="E42" s="206"/>
      <c r="F42" s="207"/>
      <c r="G42" s="203" t="s">
        <v>18</v>
      </c>
      <c r="H42" s="204"/>
      <c r="I42" s="203" t="s">
        <v>22</v>
      </c>
      <c r="J42" s="208"/>
      <c r="K42" s="204"/>
    </row>
    <row r="43" spans="1:14" ht="12.75" customHeight="1">
      <c r="A43" s="31" t="s">
        <v>7</v>
      </c>
      <c r="B43" s="203" t="s">
        <v>10</v>
      </c>
      <c r="C43" s="204"/>
      <c r="D43" s="205" t="s">
        <v>14</v>
      </c>
      <c r="E43" s="206"/>
      <c r="F43" s="207"/>
      <c r="G43" s="203" t="s">
        <v>19</v>
      </c>
      <c r="H43" s="204"/>
      <c r="I43" s="32"/>
      <c r="J43" s="33"/>
      <c r="K43" s="34"/>
    </row>
    <row r="44" spans="1:14" ht="12.75" customHeight="1">
      <c r="A44" s="31"/>
      <c r="B44" s="203" t="s">
        <v>11</v>
      </c>
      <c r="C44" s="204"/>
      <c r="D44" s="215" t="s">
        <v>15</v>
      </c>
      <c r="E44" s="216"/>
      <c r="F44" s="217"/>
      <c r="G44" s="203" t="s">
        <v>20</v>
      </c>
      <c r="H44" s="204"/>
      <c r="I44" s="35"/>
      <c r="J44" s="36"/>
      <c r="K44" s="37"/>
    </row>
    <row r="45" spans="1:14" ht="24.75" customHeight="1">
      <c r="A45" s="31"/>
      <c r="B45" s="38" t="s">
        <v>36</v>
      </c>
      <c r="C45" s="34"/>
      <c r="D45" s="99" t="s">
        <v>37</v>
      </c>
      <c r="E45" s="100"/>
      <c r="F45" s="120" t="s">
        <v>16</v>
      </c>
      <c r="G45" s="32"/>
      <c r="H45" s="34"/>
      <c r="I45" s="218" t="s">
        <v>37</v>
      </c>
      <c r="J45" s="219"/>
      <c r="K45" s="119" t="s">
        <v>16</v>
      </c>
    </row>
    <row r="46" spans="1:14" ht="9" hidden="1" customHeight="1">
      <c r="A46" s="7"/>
      <c r="B46" s="5"/>
      <c r="C46" s="6"/>
      <c r="D46" s="101"/>
      <c r="E46" s="86"/>
      <c r="F46" s="87"/>
      <c r="G46" s="5"/>
      <c r="H46" s="6"/>
      <c r="I46" s="5"/>
      <c r="J46" s="6"/>
      <c r="K46" s="6"/>
    </row>
    <row r="47" spans="1:14" ht="9" customHeight="1">
      <c r="A47" s="7"/>
      <c r="B47" s="5"/>
      <c r="C47" s="6"/>
      <c r="D47" s="87"/>
      <c r="E47" s="86"/>
      <c r="F47" s="87"/>
      <c r="G47" s="5"/>
      <c r="H47" s="6"/>
      <c r="I47" s="5"/>
      <c r="J47" s="6"/>
      <c r="K47" s="6"/>
    </row>
    <row r="48" spans="1:14" s="2" customFormat="1" ht="30" customHeight="1">
      <c r="A48" s="104"/>
      <c r="B48" s="220" t="s">
        <v>45</v>
      </c>
      <c r="C48" s="210"/>
      <c r="D48" s="106">
        <f>D49+D50</f>
        <v>5494.5</v>
      </c>
      <c r="E48" s="106">
        <f t="shared" ref="E48:F48" ca="1" si="0">E49+E50</f>
        <v>5494.5</v>
      </c>
      <c r="F48" s="106">
        <f t="shared" si="0"/>
        <v>5494.5</v>
      </c>
      <c r="G48" s="117"/>
      <c r="H48" s="118"/>
      <c r="I48" s="221"/>
      <c r="J48" s="222"/>
      <c r="K48" s="66"/>
      <c r="L48" s="110"/>
      <c r="N48" s="67"/>
    </row>
    <row r="49" spans="1:18" ht="49.2" customHeight="1">
      <c r="A49" s="121">
        <v>1</v>
      </c>
      <c r="B49" s="209" t="s">
        <v>57</v>
      </c>
      <c r="C49" s="223"/>
      <c r="D49" s="52">
        <v>0</v>
      </c>
      <c r="E49" s="52" t="e">
        <f ca="1">E48-E50-#REF!-#REF!</f>
        <v>#REF!</v>
      </c>
      <c r="F49" s="52">
        <v>0</v>
      </c>
      <c r="G49" s="111"/>
      <c r="H49" s="112"/>
      <c r="I49" s="224"/>
      <c r="J49" s="225"/>
      <c r="K49" s="46"/>
    </row>
    <row r="50" spans="1:18" ht="34.799999999999997" customHeight="1">
      <c r="A50" s="39"/>
      <c r="B50" s="209" t="s">
        <v>58</v>
      </c>
      <c r="C50" s="210"/>
      <c r="D50" s="107">
        <v>5494.5</v>
      </c>
      <c r="E50" s="107">
        <f t="shared" ref="E50" ca="1" si="1">E48-E49</f>
        <v>21919.5</v>
      </c>
      <c r="F50" s="107">
        <v>5494.5</v>
      </c>
      <c r="G50" s="211"/>
      <c r="H50" s="212"/>
      <c r="I50" s="213"/>
      <c r="J50" s="214"/>
      <c r="K50" s="44"/>
    </row>
    <row r="51" spans="1:18" s="2" customFormat="1" ht="45.75" customHeight="1">
      <c r="A51" s="39"/>
      <c r="B51" s="226" t="s">
        <v>52</v>
      </c>
      <c r="C51" s="227"/>
      <c r="D51" s="72">
        <v>4552.8</v>
      </c>
      <c r="E51" s="72">
        <f t="shared" ref="E51" ca="1" si="2">E52+E53+E54+E55</f>
        <v>0</v>
      </c>
      <c r="F51" s="72">
        <v>4552.8</v>
      </c>
      <c r="G51" s="73"/>
      <c r="H51" s="63"/>
      <c r="I51" s="64"/>
      <c r="J51" s="65"/>
      <c r="K51" s="65"/>
    </row>
    <row r="52" spans="1:18" ht="54.6" customHeight="1">
      <c r="A52" s="102">
        <v>1</v>
      </c>
      <c r="B52" s="209" t="s">
        <v>53</v>
      </c>
      <c r="C52" s="223"/>
      <c r="D52" s="52">
        <v>67.599999999999994</v>
      </c>
      <c r="E52" s="69"/>
      <c r="F52" s="52">
        <v>67.599999999999994</v>
      </c>
      <c r="G52" s="111"/>
      <c r="H52" s="112"/>
      <c r="I52" s="224"/>
      <c r="J52" s="225"/>
      <c r="K52" s="45"/>
      <c r="N52" s="29"/>
    </row>
    <row r="53" spans="1:18" ht="54.6" customHeight="1">
      <c r="A53" s="103">
        <v>2</v>
      </c>
      <c r="B53" s="209" t="s">
        <v>54</v>
      </c>
      <c r="C53" s="223"/>
      <c r="D53" s="108">
        <v>0</v>
      </c>
      <c r="E53" s="69"/>
      <c r="F53" s="52">
        <v>0</v>
      </c>
      <c r="G53" s="111"/>
      <c r="H53" s="112"/>
      <c r="I53" s="115"/>
      <c r="J53" s="116"/>
      <c r="K53" s="45"/>
      <c r="N53" s="29"/>
    </row>
    <row r="54" spans="1:18" ht="89.4" customHeight="1">
      <c r="A54" s="103">
        <v>3</v>
      </c>
      <c r="B54" s="209" t="s">
        <v>55</v>
      </c>
      <c r="C54" s="223"/>
      <c r="D54" s="109">
        <v>0</v>
      </c>
      <c r="E54" s="69"/>
      <c r="F54" s="52">
        <v>0</v>
      </c>
      <c r="G54" s="111"/>
      <c r="H54" s="112"/>
      <c r="I54" s="115"/>
      <c r="J54" s="116"/>
      <c r="K54" s="45"/>
      <c r="N54" s="29"/>
    </row>
    <row r="55" spans="1:18" ht="43.2" customHeight="1">
      <c r="A55" s="103">
        <v>4</v>
      </c>
      <c r="B55" s="209" t="s">
        <v>56</v>
      </c>
      <c r="C55" s="223"/>
      <c r="D55" s="108">
        <f>D51-D52-D53-D54</f>
        <v>4485.2</v>
      </c>
      <c r="E55" s="108">
        <f t="shared" ref="E55:F55" ca="1" si="3">E51-E52-E53-E54</f>
        <v>16788.787000000004</v>
      </c>
      <c r="F55" s="108">
        <f t="shared" si="3"/>
        <v>4485.2</v>
      </c>
      <c r="G55" s="209"/>
      <c r="H55" s="223"/>
      <c r="I55" s="224"/>
      <c r="J55" s="225"/>
      <c r="K55" s="45"/>
      <c r="N55" s="29"/>
    </row>
    <row r="56" spans="1:18" ht="69.75" customHeight="1">
      <c r="A56" s="40"/>
      <c r="B56" s="220" t="s">
        <v>59</v>
      </c>
      <c r="C56" s="210"/>
      <c r="D56" s="59">
        <v>437.6</v>
      </c>
      <c r="E56" s="59">
        <f t="shared" ref="E56" ca="1" si="4">E57+E58</f>
        <v>0</v>
      </c>
      <c r="F56" s="59">
        <v>437.6</v>
      </c>
      <c r="G56" s="113"/>
      <c r="H56" s="114"/>
      <c r="I56" s="113"/>
      <c r="J56" s="114"/>
      <c r="K56" s="43"/>
    </row>
    <row r="57" spans="1:18" ht="69.75" customHeight="1">
      <c r="A57" s="40"/>
      <c r="B57" s="209" t="s">
        <v>60</v>
      </c>
      <c r="C57" s="223"/>
      <c r="D57" s="58">
        <v>0</v>
      </c>
      <c r="E57" s="71"/>
      <c r="F57" s="58">
        <v>0</v>
      </c>
      <c r="G57" s="113"/>
      <c r="H57" s="114"/>
      <c r="I57" s="113"/>
      <c r="J57" s="114"/>
      <c r="K57" s="43"/>
    </row>
    <row r="58" spans="1:18" ht="24" customHeight="1">
      <c r="A58" s="40"/>
      <c r="B58" s="209" t="s">
        <v>61</v>
      </c>
      <c r="C58" s="223"/>
      <c r="D58" s="58">
        <f>D56-D57</f>
        <v>437.6</v>
      </c>
      <c r="E58" s="58">
        <f t="shared" ref="E58:F58" ca="1" si="5">E56-E57</f>
        <v>1577.84</v>
      </c>
      <c r="F58" s="58">
        <f t="shared" si="5"/>
        <v>437.6</v>
      </c>
      <c r="G58" s="113"/>
      <c r="H58" s="114"/>
      <c r="I58" s="113"/>
      <c r="J58" s="114"/>
      <c r="K58" s="43"/>
    </row>
    <row r="59" spans="1:18" s="2" customFormat="1" ht="108.6" customHeight="1">
      <c r="A59" s="40"/>
      <c r="B59" s="220" t="s">
        <v>62</v>
      </c>
      <c r="C59" s="210"/>
      <c r="D59" s="59">
        <v>6009.4</v>
      </c>
      <c r="E59" s="70"/>
      <c r="F59" s="68">
        <v>6009.4</v>
      </c>
      <c r="G59" s="122"/>
      <c r="H59" s="123"/>
      <c r="I59" s="122"/>
      <c r="J59" s="123"/>
      <c r="K59" s="61"/>
    </row>
    <row r="60" spans="1:18" ht="69.75" customHeight="1">
      <c r="A60" s="40">
        <v>1</v>
      </c>
      <c r="B60" s="209" t="s">
        <v>63</v>
      </c>
      <c r="C60" s="223"/>
      <c r="D60" s="58">
        <v>0</v>
      </c>
      <c r="E60" s="71"/>
      <c r="F60" s="62">
        <v>0</v>
      </c>
      <c r="G60" s="113"/>
      <c r="H60" s="114"/>
      <c r="I60" s="113"/>
      <c r="J60" s="114"/>
      <c r="K60" s="43"/>
    </row>
    <row r="61" spans="1:18" ht="69.75" customHeight="1">
      <c r="A61" s="40">
        <v>2</v>
      </c>
      <c r="B61" s="209" t="s">
        <v>64</v>
      </c>
      <c r="C61" s="223"/>
      <c r="D61" s="58">
        <v>12.5</v>
      </c>
      <c r="E61" s="71"/>
      <c r="F61" s="58">
        <v>12.5</v>
      </c>
      <c r="G61" s="113"/>
      <c r="H61" s="114"/>
      <c r="I61" s="113"/>
      <c r="J61" s="114"/>
      <c r="K61" s="43"/>
      <c r="R61" s="56"/>
    </row>
    <row r="62" spans="1:18" ht="46.2" customHeight="1">
      <c r="A62" s="40">
        <v>3</v>
      </c>
      <c r="B62" s="209" t="s">
        <v>65</v>
      </c>
      <c r="C62" s="223"/>
      <c r="D62" s="57">
        <v>0</v>
      </c>
      <c r="E62" s="71"/>
      <c r="F62" s="57">
        <v>0</v>
      </c>
      <c r="G62" s="213"/>
      <c r="H62" s="214"/>
      <c r="I62" s="213"/>
      <c r="J62" s="214"/>
      <c r="K62" s="43"/>
    </row>
    <row r="63" spans="1:18" ht="69.75" customHeight="1">
      <c r="A63" s="40">
        <v>4</v>
      </c>
      <c r="B63" s="209" t="s">
        <v>61</v>
      </c>
      <c r="C63" s="223"/>
      <c r="D63" s="58">
        <f>D59-D60-D61-D62</f>
        <v>5996.9</v>
      </c>
      <c r="E63" s="58">
        <f t="shared" ref="E63:F63" si="6">E59-E60-E61-E62</f>
        <v>0</v>
      </c>
      <c r="F63" s="58">
        <f t="shared" si="6"/>
        <v>5996.9</v>
      </c>
      <c r="G63" s="113"/>
      <c r="H63" s="114"/>
      <c r="I63" s="113"/>
      <c r="J63" s="114"/>
      <c r="K63" s="43"/>
    </row>
    <row r="64" spans="1:18" ht="30" customHeight="1">
      <c r="A64" s="40"/>
      <c r="B64" s="229" t="s">
        <v>44</v>
      </c>
      <c r="C64" s="230"/>
      <c r="D64" s="59">
        <f>D48+D51+D56+D59</f>
        <v>16494.3</v>
      </c>
      <c r="E64" s="59">
        <f t="shared" ref="E64:F64" ca="1" si="7">E48+E51+E56+E59</f>
        <v>66905.569999999992</v>
      </c>
      <c r="F64" s="59">
        <f t="shared" si="7"/>
        <v>16494.3</v>
      </c>
      <c r="G64" s="213"/>
      <c r="H64" s="214"/>
      <c r="I64" s="213"/>
      <c r="J64" s="214"/>
      <c r="K64" s="43"/>
    </row>
    <row r="65" spans="1:11" ht="30" customHeight="1">
      <c r="A65" s="41"/>
      <c r="B65" s="42"/>
      <c r="C65" s="42"/>
      <c r="D65" s="60"/>
      <c r="E65" s="60" t="e">
        <f ca="1">G12-E64</f>
        <v>#REF!</v>
      </c>
      <c r="F65" s="60"/>
      <c r="G65" s="228"/>
      <c r="H65" s="228"/>
      <c r="I65" s="228"/>
      <c r="J65" s="228"/>
      <c r="K65" s="228"/>
    </row>
    <row r="66" spans="1:11">
      <c r="B66" t="s">
        <v>47</v>
      </c>
      <c r="G66" t="s">
        <v>48</v>
      </c>
    </row>
    <row r="68" spans="1:11">
      <c r="B68" t="s">
        <v>49</v>
      </c>
      <c r="G68" t="s">
        <v>50</v>
      </c>
    </row>
  </sheetData>
  <mergeCells count="75">
    <mergeCell ref="G65:K65"/>
    <mergeCell ref="B62:C62"/>
    <mergeCell ref="G62:H62"/>
    <mergeCell ref="I62:J62"/>
    <mergeCell ref="B63:C63"/>
    <mergeCell ref="B64:C64"/>
    <mergeCell ref="G64:H64"/>
    <mergeCell ref="I64:J64"/>
    <mergeCell ref="B61:C61"/>
    <mergeCell ref="B51:C51"/>
    <mergeCell ref="B52:C52"/>
    <mergeCell ref="I52:J52"/>
    <mergeCell ref="B53:C53"/>
    <mergeCell ref="B54:C54"/>
    <mergeCell ref="B55:C55"/>
    <mergeCell ref="G55:H55"/>
    <mergeCell ref="I55:J55"/>
    <mergeCell ref="B56:C56"/>
    <mergeCell ref="B57:C57"/>
    <mergeCell ref="B58:C58"/>
    <mergeCell ref="B59:C59"/>
    <mergeCell ref="B60:C60"/>
    <mergeCell ref="B50:C50"/>
    <mergeCell ref="G50:H50"/>
    <mergeCell ref="I50:J50"/>
    <mergeCell ref="B43:C43"/>
    <mergeCell ref="D43:F43"/>
    <mergeCell ref="G43:H43"/>
    <mergeCell ref="B44:C44"/>
    <mergeCell ref="D44:F44"/>
    <mergeCell ref="G44:H44"/>
    <mergeCell ref="I45:J45"/>
    <mergeCell ref="B48:C48"/>
    <mergeCell ref="I48:J48"/>
    <mergeCell ref="B49:C49"/>
    <mergeCell ref="I49:J49"/>
    <mergeCell ref="B41:C41"/>
    <mergeCell ref="D41:F41"/>
    <mergeCell ref="G41:H41"/>
    <mergeCell ref="I41:K41"/>
    <mergeCell ref="B42:C42"/>
    <mergeCell ref="D42:F42"/>
    <mergeCell ref="G42:H42"/>
    <mergeCell ref="I42:K42"/>
    <mergeCell ref="H36:K36"/>
    <mergeCell ref="H25:K25"/>
    <mergeCell ref="H26:K26"/>
    <mergeCell ref="H27:K27"/>
    <mergeCell ref="H28:K28"/>
    <mergeCell ref="H29:K29"/>
    <mergeCell ref="H30:K30"/>
    <mergeCell ref="H31:K31"/>
    <mergeCell ref="H32:K32"/>
    <mergeCell ref="H33:K33"/>
    <mergeCell ref="H34:K34"/>
    <mergeCell ref="H35:K35"/>
    <mergeCell ref="H24:K24"/>
    <mergeCell ref="H13:K13"/>
    <mergeCell ref="H14:K14"/>
    <mergeCell ref="H15:K15"/>
    <mergeCell ref="H16:K16"/>
    <mergeCell ref="H17:K17"/>
    <mergeCell ref="H18:K18"/>
    <mergeCell ref="H19:K19"/>
    <mergeCell ref="H20:K20"/>
    <mergeCell ref="H21:K21"/>
    <mergeCell ref="H22:K22"/>
    <mergeCell ref="H23:K23"/>
    <mergeCell ref="A12:D12"/>
    <mergeCell ref="H12:K12"/>
    <mergeCell ref="A2:K4"/>
    <mergeCell ref="A9:D9"/>
    <mergeCell ref="H9:K9"/>
    <mergeCell ref="H10:K10"/>
    <mergeCell ref="H11:K11"/>
  </mergeCells>
  <pageMargins left="0" right="0.11811023622047245" top="0" bottom="0" header="0.11811023622047245" footer="0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4кв.2021  </vt:lpstr>
      <vt:lpstr>3кв.2021 </vt:lpstr>
      <vt:lpstr>2 кв.2021 </vt:lpstr>
      <vt:lpstr>1 кв.2021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Julia</dc:creator>
  <cp:lastModifiedBy>Admin</cp:lastModifiedBy>
  <cp:lastPrinted>2022-02-05T08:44:16Z</cp:lastPrinted>
  <dcterms:created xsi:type="dcterms:W3CDTF">2014-01-28T05:32:46Z</dcterms:created>
  <dcterms:modified xsi:type="dcterms:W3CDTF">2022-02-05T08:46:27Z</dcterms:modified>
</cp:coreProperties>
</file>